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d.docs.live.net/66921b89f68d3868/Documents/School Work/Fordham/Financial Management/"/>
    </mc:Choice>
  </mc:AlternateContent>
  <xr:revisionPtr revIDLastSave="87" documentId="8_{20016E54-7191-4DC5-BF6C-8EFD76F7884C}" xr6:coauthVersionLast="45" xr6:coauthVersionMax="45" xr10:uidLastSave="{3D0FB9BC-6856-4907-803A-E622C3F8202E}"/>
  <bookViews>
    <workbookView xWindow="-93" yWindow="-93" windowWidth="19360" windowHeight="12186" activeTab="2" xr2:uid="{00215B6A-B041-4DB6-82C9-91103AF28348}"/>
  </bookViews>
  <sheets>
    <sheet name="QUESTION 1" sheetId="3" r:id="rId1"/>
    <sheet name="QUESTION 2" sheetId="2" r:id="rId2"/>
    <sheet name="QUESTION 3"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F13" i="1"/>
  <c r="G13" i="1"/>
  <c r="H13" i="1"/>
  <c r="D13" i="1"/>
  <c r="E17" i="2"/>
  <c r="E16" i="2"/>
  <c r="C18" i="2"/>
  <c r="H9" i="2"/>
  <c r="B16" i="2"/>
  <c r="B9" i="2"/>
  <c r="B31" i="3"/>
  <c r="D54" i="3"/>
  <c r="D53" i="3"/>
  <c r="D52" i="3"/>
  <c r="G30" i="3"/>
  <c r="G28" i="3"/>
  <c r="G26" i="3"/>
  <c r="G24" i="3"/>
  <c r="G22" i="3"/>
  <c r="G19" i="3"/>
  <c r="G20" i="3"/>
  <c r="G21" i="3"/>
  <c r="G18" i="3"/>
  <c r="G48" i="3"/>
  <c r="G47" i="3"/>
  <c r="G37" i="3"/>
  <c r="G45" i="3"/>
  <c r="G44" i="3"/>
  <c r="G43" i="3"/>
  <c r="G41" i="3"/>
  <c r="G40" i="3"/>
  <c r="G39" i="3"/>
  <c r="G35" i="3"/>
  <c r="G36" i="3"/>
  <c r="G34" i="3"/>
  <c r="E40" i="3"/>
  <c r="E41" i="3"/>
  <c r="E39" i="3"/>
  <c r="E52" i="3"/>
  <c r="G54" i="3"/>
  <c r="G53" i="3"/>
  <c r="G52" i="3" l="1"/>
  <c r="H8" i="3"/>
  <c r="G55" i="3"/>
  <c r="D43" i="3"/>
  <c r="E44" i="3"/>
  <c r="D28" i="3"/>
  <c r="D11" i="1"/>
  <c r="E18" i="2"/>
  <c r="B12" i="2"/>
  <c r="B18" i="2" s="1"/>
  <c r="E14" i="1" l="1"/>
  <c r="E11" i="1"/>
  <c r="D14" i="1"/>
  <c r="B19" i="2"/>
  <c r="D16" i="2" s="1"/>
  <c r="F16" i="2" s="1"/>
  <c r="G49" i="3"/>
  <c r="G57" i="3" s="1"/>
  <c r="G14" i="3"/>
  <c r="B12" i="3"/>
  <c r="B13" i="3" s="1"/>
  <c r="B14" i="3" s="1"/>
  <c r="B45" i="3"/>
  <c r="B37" i="3"/>
  <c r="B49" i="3" s="1"/>
  <c r="B22" i="3"/>
  <c r="B26" i="3" s="1"/>
  <c r="G17" i="3"/>
  <c r="D9" i="1"/>
  <c r="E9" i="1" s="1"/>
  <c r="F9" i="1" s="1"/>
  <c r="G9" i="1" s="1"/>
  <c r="H9" i="1" s="1"/>
  <c r="F11" i="1" l="1"/>
  <c r="F14" i="1"/>
  <c r="D17" i="2"/>
  <c r="F17" i="2" s="1"/>
  <c r="D18" i="2"/>
  <c r="F18" i="2" s="1"/>
  <c r="B55" i="3"/>
  <c r="G11" i="1" l="1"/>
  <c r="G14" i="1"/>
  <c r="F19" i="2"/>
  <c r="B57" i="3"/>
  <c r="D29" i="3"/>
  <c r="G29" i="3" s="1"/>
  <c r="G31" i="3" s="1"/>
  <c r="H11" i="1" l="1"/>
  <c r="H14" i="1"/>
</calcChain>
</file>

<file path=xl/sharedStrings.xml><?xml version="1.0" encoding="utf-8"?>
<sst xmlns="http://schemas.openxmlformats.org/spreadsheetml/2006/main" count="104" uniqueCount="90">
  <si>
    <t>MID-TERM EXAM - PART II</t>
  </si>
  <si>
    <t>Name:</t>
  </si>
  <si>
    <t>PRE-TRANSACTION</t>
  </si>
  <si>
    <t>TRANSACTION ADJUST.</t>
  </si>
  <si>
    <t>PROFORMA B/S</t>
  </si>
  <si>
    <t>Debit</t>
  </si>
  <si>
    <t>Credit</t>
  </si>
  <si>
    <t>Cash</t>
  </si>
  <si>
    <t>Accounts Receivable</t>
  </si>
  <si>
    <t>Inventory</t>
  </si>
  <si>
    <t>Other Current Assets</t>
  </si>
  <si>
    <t xml:space="preserve">   Total Current Assets</t>
  </si>
  <si>
    <t>Gross Fixed Assets</t>
  </si>
  <si>
    <t>(Accum. Depreciation)</t>
  </si>
  <si>
    <t xml:space="preserve">    Total Fixed Assets</t>
  </si>
  <si>
    <t>Capitalized Exp.</t>
  </si>
  <si>
    <t>Purchase Goodwill</t>
  </si>
  <si>
    <t>Other Investm's &amp; Assets</t>
  </si>
  <si>
    <t>Total Assets</t>
  </si>
  <si>
    <t>PLEASE TURN OVER</t>
  </si>
  <si>
    <t>LIABILITIES &amp; SHAREHOLDER EQUITY</t>
  </si>
  <si>
    <t>Accounts Payable</t>
  </si>
  <si>
    <t>Acccrued Expenses</t>
  </si>
  <si>
    <t>Other Current Liabilities</t>
  </si>
  <si>
    <t xml:space="preserve">   Total Current Liabilities </t>
  </si>
  <si>
    <t>Revolver</t>
  </si>
  <si>
    <t>Term Loan A</t>
  </si>
  <si>
    <t>Term Loan B</t>
  </si>
  <si>
    <t>Other Term Loan</t>
  </si>
  <si>
    <t>Exisiting Debt</t>
  </si>
  <si>
    <t>Senior Secured Notes</t>
  </si>
  <si>
    <t xml:space="preserve">  Total Debt</t>
  </si>
  <si>
    <t>Deferred Taxes</t>
  </si>
  <si>
    <t>Other Liabilities</t>
  </si>
  <si>
    <t>Total Liabilities</t>
  </si>
  <si>
    <t>OWNER'S EQUITY</t>
  </si>
  <si>
    <t xml:space="preserve">   Common Stock</t>
  </si>
  <si>
    <t xml:space="preserve">   Add'l Paid-in-Capital</t>
  </si>
  <si>
    <t xml:space="preserve">   Retained Earnings</t>
  </si>
  <si>
    <t>Total Equity</t>
  </si>
  <si>
    <t>Total Liabilities &amp; Equity</t>
  </si>
  <si>
    <t xml:space="preserve">  Total</t>
  </si>
  <si>
    <t>Transaction Uses</t>
  </si>
  <si>
    <t>Amount</t>
  </si>
  <si>
    <t>Total Uses</t>
  </si>
  <si>
    <t>Transaction Sources</t>
  </si>
  <si>
    <t>Interest /Expected Return</t>
  </si>
  <si>
    <t>% Capital</t>
  </si>
  <si>
    <t>Interest /Expected Return
After Tax</t>
  </si>
  <si>
    <t>WACC</t>
  </si>
  <si>
    <t>Total Sources</t>
  </si>
  <si>
    <t>Bank Loan Information</t>
  </si>
  <si>
    <t>Amount Outstanding</t>
  </si>
  <si>
    <t>Schedule Payments</t>
  </si>
  <si>
    <t>Interest Payment</t>
  </si>
  <si>
    <t xml:space="preserve">  Total Financing Payment</t>
  </si>
  <si>
    <t>Question 1 (40 points)</t>
  </si>
  <si>
    <t>Use the Transaction Sources &amp; Uses below to Construct the opening balance sheet</t>
  </si>
  <si>
    <t>Sources
($000s)</t>
  </si>
  <si>
    <t>Uses</t>
  </si>
  <si>
    <t>Stock Purchase</t>
  </si>
  <si>
    <t>Refinance Existing Debt</t>
  </si>
  <si>
    <t>Transaction Fees &amp; Expenses</t>
  </si>
  <si>
    <t xml:space="preserve">    Total Debt</t>
  </si>
  <si>
    <t>Equity</t>
  </si>
  <si>
    <t>Question 2 (40 points)</t>
  </si>
  <si>
    <t>Based on the case below please construct the Transaction Sources &amp; Uses and calculate the WACC</t>
  </si>
  <si>
    <t>Question 3 (20 points)</t>
  </si>
  <si>
    <t xml:space="preserve">Calculate the Interest Payments of the bank loan below based on increasing LIBOR. </t>
  </si>
  <si>
    <t>Bank Loan Amount</t>
  </si>
  <si>
    <t>Term</t>
  </si>
  <si>
    <t>Years</t>
  </si>
  <si>
    <t>Garrett Davies</t>
  </si>
  <si>
    <t>Transaction Expenses</t>
  </si>
  <si>
    <t>Purchase of Property</t>
  </si>
  <si>
    <t>Property Rennovations</t>
  </si>
  <si>
    <t>Refinance of Existing Debt</t>
  </si>
  <si>
    <t>Bank Loan</t>
  </si>
  <si>
    <t>Corporate Bonds</t>
  </si>
  <si>
    <t>Equity Financing</t>
  </si>
  <si>
    <t>Tax Rate</t>
  </si>
  <si>
    <r>
      <rPr>
        <b/>
        <u/>
        <sz val="14"/>
        <color theme="1"/>
        <rFont val="Arial"/>
        <family val="2"/>
      </rPr>
      <t>Phatchance Hotel Properties, Inc.</t>
    </r>
    <r>
      <rPr>
        <sz val="14"/>
        <color theme="1"/>
        <rFont val="Arial"/>
        <family val="2"/>
      </rPr>
      <t xml:space="preserve">
Jack Von Crook, a hotel investor, is in the process of purchasing Phatchance Hotel Properties, Inc. (“PHP”). PHP operates two hotels in Miami, Florida with total of 800 rooms. He is anticipated to complete the necessary renovations on these properties by December 31, 2019 and open its doors for business on January 1st, 2020. The estimated total cost of both properties is $400 million, plus additional renovations calculated at $100 per square foot. The size of the rooms have an average of 500 square feet. PHP estimated 2020E EBITDA of $50 million and outstanding debt of $100 million. Transaction expenses will be $10 million.
</t>
    </r>
    <r>
      <rPr>
        <b/>
        <u/>
        <sz val="14"/>
        <color theme="1"/>
        <rFont val="Arial"/>
        <family val="2"/>
      </rPr>
      <t xml:space="preserve">
Capital Raising:</t>
    </r>
    <r>
      <rPr>
        <sz val="14"/>
        <color theme="1"/>
        <rFont val="Arial"/>
        <family val="2"/>
      </rPr>
      <t xml:space="preserve">
The total capital needed to purchase, renovate PHP, refinance its current debt outstanding and pay fees will be sourced from bank loan and corporate bonds will be based on the 2020E EBITDA multiples as shown below. 
Bank Loan is based on 3.0x 2020E EBITDA with an interest of 5.0% and Corporate Bonds 1.0x 2020E EBITDA with an interest rate of 8.0%.
The Equity financing represents the balance needed for financing. The Equity expected return is calculated based on CAPM. Assume Free Risk Rate of 2.0%, Market Return of 12% and Beta for the hotel sector at 2.2x.
</t>
    </r>
    <r>
      <rPr>
        <b/>
        <u/>
        <sz val="14"/>
        <color theme="1"/>
        <rFont val="Arial"/>
        <family val="2"/>
      </rPr>
      <t>Tax Rate = 22%</t>
    </r>
  </si>
  <si>
    <t># Rooms</t>
  </si>
  <si>
    <t>Cost per Sq ft</t>
  </si>
  <si>
    <t xml:space="preserve"> Sq Ft per room</t>
  </si>
  <si>
    <t>Risk Free</t>
  </si>
  <si>
    <t>Market Return</t>
  </si>
  <si>
    <t>Premium</t>
  </si>
  <si>
    <t>Beta</t>
  </si>
  <si>
    <t>Fixed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</si>
</sst>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00%"/>
    <numFmt numFmtId="166" formatCode="0.0%"/>
    <numFmt numFmtId="167" formatCode="&quot;$&quot;#,##0.00"/>
    <numFmt numFmtId="168" formatCode="_(* #,##0.0000_);_(* \(#,##0.0000\);_(* &quot;-&quot;????_);_(@_)"/>
  </numFmts>
  <fonts count="18" x14ac:knownFonts="1">
    <font>
      <sz val="11"/>
      <color theme="1"/>
      <name val="Calibri"/>
      <family val="2"/>
      <scheme val="minor"/>
    </font>
    <font>
      <sz val="11"/>
      <color theme="1"/>
      <name val="Calibri"/>
      <family val="2"/>
      <scheme val="minor"/>
    </font>
    <font>
      <b/>
      <sz val="16"/>
      <name val="Arial"/>
      <family val="2"/>
    </font>
    <font>
      <b/>
      <sz val="14"/>
      <name val="Arial"/>
      <family val="2"/>
    </font>
    <font>
      <sz val="14"/>
      <name val="Arial"/>
      <family val="2"/>
    </font>
    <font>
      <b/>
      <u/>
      <sz val="14"/>
      <color theme="1"/>
      <name val="Arial"/>
      <family val="2"/>
    </font>
    <font>
      <sz val="10"/>
      <name val="Arial"/>
      <family val="2"/>
    </font>
    <font>
      <b/>
      <sz val="10"/>
      <name val="Arial"/>
      <family val="2"/>
    </font>
    <font>
      <b/>
      <sz val="10"/>
      <color theme="1"/>
      <name val="Arial"/>
      <family val="2"/>
    </font>
    <font>
      <b/>
      <sz val="10"/>
      <color indexed="12"/>
      <name val="Arial"/>
      <family val="2"/>
    </font>
    <font>
      <sz val="10"/>
      <color theme="1"/>
      <name val="Arial"/>
      <family val="2"/>
    </font>
    <font>
      <b/>
      <sz val="14"/>
      <color theme="1"/>
      <name val="Arial"/>
      <family val="2"/>
    </font>
    <font>
      <b/>
      <i/>
      <sz val="10"/>
      <name val="Arial"/>
      <family val="2"/>
    </font>
    <font>
      <b/>
      <u/>
      <sz val="14"/>
      <color indexed="12"/>
      <name val="Arial"/>
      <family val="2"/>
    </font>
    <font>
      <b/>
      <sz val="12"/>
      <color theme="1"/>
      <name val="Arial"/>
      <family val="2"/>
    </font>
    <font>
      <sz val="12"/>
      <color theme="1"/>
      <name val="Arial"/>
      <family val="2"/>
    </font>
    <font>
      <sz val="14"/>
      <color theme="1"/>
      <name val="Arial"/>
      <family val="2"/>
    </font>
    <font>
      <sz val="14"/>
      <color theme="1"/>
      <name val="Calibri"/>
      <family val="2"/>
      <scheme val="minor"/>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2" fillId="0" borderId="0" xfId="0" applyFont="1"/>
    <xf numFmtId="0" fontId="0" fillId="0" borderId="0" xfId="0" applyAlignment="1">
      <alignment horizontal="center"/>
    </xf>
    <xf numFmtId="43" fontId="0" fillId="0" borderId="0" xfId="1" applyFont="1"/>
    <xf numFmtId="43" fontId="0" fillId="0" borderId="0" xfId="1" applyFont="1" applyAlignment="1">
      <alignment horizontal="center"/>
    </xf>
    <xf numFmtId="0" fontId="5" fillId="0" borderId="0" xfId="0" applyFont="1"/>
    <xf numFmtId="164" fontId="6" fillId="0" borderId="0" xfId="1" applyNumberFormat="1" applyFont="1"/>
    <xf numFmtId="0" fontId="6" fillId="0" borderId="0" xfId="0" applyFont="1"/>
    <xf numFmtId="164" fontId="6" fillId="0" borderId="0" xfId="1" applyNumberFormat="1" applyFont="1" applyAlignment="1">
      <alignment horizontal="center"/>
    </xf>
    <xf numFmtId="0" fontId="7" fillId="0" borderId="0" xfId="0" applyFont="1" applyAlignment="1">
      <alignment horizontal="centerContinuous"/>
    </xf>
    <xf numFmtId="0" fontId="7" fillId="0" borderId="0" xfId="0" applyFont="1" applyAlignment="1">
      <alignment horizontal="left"/>
    </xf>
    <xf numFmtId="0" fontId="7" fillId="0" borderId="0" xfId="0" applyFont="1" applyAlignment="1">
      <alignment horizontal="center"/>
    </xf>
    <xf numFmtId="0" fontId="8" fillId="2" borderId="4" xfId="0" applyFont="1" applyFill="1" applyBorder="1" applyAlignment="1">
      <alignment horizontal="center"/>
    </xf>
    <xf numFmtId="0" fontId="7" fillId="2" borderId="0" xfId="0" applyFont="1" applyFill="1" applyAlignment="1">
      <alignment horizontal="center"/>
    </xf>
    <xf numFmtId="0" fontId="9" fillId="2" borderId="5" xfId="0" applyFont="1" applyFill="1" applyBorder="1" applyAlignment="1">
      <alignment horizontal="center"/>
    </xf>
    <xf numFmtId="164" fontId="10" fillId="0" borderId="5" xfId="1" applyNumberFormat="1" applyFont="1" applyBorder="1"/>
    <xf numFmtId="164" fontId="0" fillId="0" borderId="6" xfId="1" applyNumberFormat="1" applyFont="1" applyBorder="1" applyAlignment="1">
      <alignment horizontal="center"/>
    </xf>
    <xf numFmtId="164" fontId="0" fillId="0" borderId="6" xfId="1" applyNumberFormat="1" applyFont="1" applyBorder="1"/>
    <xf numFmtId="164" fontId="10" fillId="0" borderId="7" xfId="1" applyNumberFormat="1" applyFont="1" applyBorder="1"/>
    <xf numFmtId="164" fontId="0" fillId="0" borderId="5" xfId="1" applyNumberFormat="1" applyFont="1" applyBorder="1"/>
    <xf numFmtId="164" fontId="10" fillId="0" borderId="6" xfId="1" applyNumberFormat="1" applyFont="1" applyBorder="1"/>
    <xf numFmtId="0" fontId="7" fillId="0" borderId="0" xfId="0" applyFont="1"/>
    <xf numFmtId="164" fontId="0" fillId="0" borderId="8" xfId="1" applyNumberFormat="1" applyFont="1" applyBorder="1"/>
    <xf numFmtId="0" fontId="8" fillId="0" borderId="0" xfId="0" applyFont="1"/>
    <xf numFmtId="164" fontId="6" fillId="0" borderId="6" xfId="1" applyNumberFormat="1" applyFont="1" applyBorder="1"/>
    <xf numFmtId="164" fontId="10" fillId="0" borderId="0" xfId="1" applyNumberFormat="1" applyFont="1"/>
    <xf numFmtId="0" fontId="7" fillId="2" borderId="6" xfId="0" applyFont="1" applyFill="1" applyBorder="1" applyAlignment="1">
      <alignment vertical="center"/>
    </xf>
    <xf numFmtId="0" fontId="7" fillId="2" borderId="6" xfId="0" applyFont="1" applyFill="1" applyBorder="1" applyAlignment="1">
      <alignment horizontal="center" vertical="center"/>
    </xf>
    <xf numFmtId="0" fontId="0" fillId="0" borderId="6" xfId="0" applyBorder="1"/>
    <xf numFmtId="0" fontId="7" fillId="2" borderId="6" xfId="0" applyFont="1" applyFill="1" applyBorder="1" applyAlignment="1">
      <alignment horizontal="center" vertical="center" wrapText="1"/>
    </xf>
    <xf numFmtId="0" fontId="7" fillId="2" borderId="9" xfId="0" quotePrefix="1" applyFont="1" applyFill="1" applyBorder="1" applyAlignment="1">
      <alignment horizontal="center" vertical="center"/>
    </xf>
    <xf numFmtId="43" fontId="6" fillId="0" borderId="6" xfId="1" applyFont="1" applyBorder="1"/>
    <xf numFmtId="10" fontId="6" fillId="0" borderId="6" xfId="3" applyNumberFormat="1" applyFont="1" applyBorder="1"/>
    <xf numFmtId="165" fontId="7" fillId="0" borderId="6" xfId="3" applyNumberFormat="1" applyFont="1" applyBorder="1"/>
    <xf numFmtId="10" fontId="6" fillId="0" borderId="10" xfId="3" applyNumberFormat="1" applyFont="1" applyBorder="1"/>
    <xf numFmtId="164" fontId="6" fillId="0" borderId="9" xfId="1" applyNumberFormat="1" applyFont="1" applyBorder="1"/>
    <xf numFmtId="10" fontId="7" fillId="0" borderId="11" xfId="3" applyNumberFormat="1" applyFont="1" applyBorder="1"/>
    <xf numFmtId="166" fontId="7" fillId="0" borderId="12" xfId="3" applyNumberFormat="1" applyFont="1" applyBorder="1" applyAlignment="1">
      <alignment horizontal="center"/>
    </xf>
    <xf numFmtId="164" fontId="6" fillId="0" borderId="8" xfId="1" applyNumberFormat="1" applyFont="1" applyBorder="1"/>
    <xf numFmtId="166" fontId="7" fillId="0" borderId="6" xfId="3" applyNumberFormat="1" applyFont="1" applyBorder="1" applyAlignment="1">
      <alignment horizontal="center"/>
    </xf>
    <xf numFmtId="165" fontId="7" fillId="0" borderId="11" xfId="3" applyNumberFormat="1" applyFont="1" applyBorder="1"/>
    <xf numFmtId="0" fontId="11" fillId="0" borderId="0" xfId="0" applyFont="1"/>
    <xf numFmtId="164" fontId="7" fillId="0" borderId="6" xfId="1" applyNumberFormat="1" applyFont="1" applyBorder="1"/>
    <xf numFmtId="164" fontId="7" fillId="0" borderId="6" xfId="1" applyNumberFormat="1" applyFont="1" applyBorder="1" applyAlignment="1">
      <alignment horizontal="center"/>
    </xf>
    <xf numFmtId="164" fontId="7" fillId="3" borderId="13" xfId="1" applyNumberFormat="1" applyFont="1" applyFill="1" applyBorder="1"/>
    <xf numFmtId="164" fontId="7" fillId="0" borderId="8" xfId="1" applyNumberFormat="1" applyFont="1" applyBorder="1" applyAlignment="1">
      <alignment horizontal="center"/>
    </xf>
    <xf numFmtId="43" fontId="6" fillId="0" borderId="0" xfId="1" applyFont="1"/>
    <xf numFmtId="43" fontId="7" fillId="0" borderId="0" xfId="1" applyFont="1"/>
    <xf numFmtId="0" fontId="13" fillId="0" borderId="0" xfId="0" applyFont="1"/>
    <xf numFmtId="0" fontId="14" fillId="0" borderId="0" xfId="0" applyFont="1"/>
    <xf numFmtId="0" fontId="7" fillId="2" borderId="0" xfId="0" applyFont="1" applyFill="1" applyAlignment="1">
      <alignment vertical="center" wrapText="1"/>
    </xf>
    <xf numFmtId="0" fontId="7" fillId="2" borderId="0" xfId="0" applyFont="1" applyFill="1" applyAlignment="1">
      <alignment horizontal="center" vertical="center" wrapText="1"/>
    </xf>
    <xf numFmtId="0" fontId="6" fillId="0" borderId="0" xfId="0" applyFont="1" applyAlignment="1">
      <alignment horizontal="left"/>
    </xf>
    <xf numFmtId="0" fontId="0" fillId="0" borderId="0" xfId="0" applyAlignment="1">
      <alignment horizontal="left"/>
    </xf>
    <xf numFmtId="164" fontId="6" fillId="0" borderId="15" xfId="1" applyNumberFormat="1" applyFont="1" applyBorder="1"/>
    <xf numFmtId="164" fontId="6" fillId="0" borderId="12" xfId="1" applyNumberFormat="1" applyFont="1" applyBorder="1"/>
    <xf numFmtId="0" fontId="14" fillId="0" borderId="0" xfId="0" applyFont="1" applyAlignment="1">
      <alignment horizontal="right" vertical="center"/>
    </xf>
    <xf numFmtId="44" fontId="15" fillId="0" borderId="0" xfId="2" applyFont="1"/>
    <xf numFmtId="0" fontId="15" fillId="0" borderId="0" xfId="0" quotePrefix="1" applyFont="1" applyAlignment="1">
      <alignment horizontal="center"/>
    </xf>
    <xf numFmtId="0" fontId="14" fillId="0" borderId="0" xfId="0" applyFont="1" applyAlignment="1">
      <alignment horizontal="right"/>
    </xf>
    <xf numFmtId="165" fontId="10" fillId="0" borderId="0" xfId="3" applyNumberFormat="1" applyFont="1"/>
    <xf numFmtId="0" fontId="10" fillId="0" borderId="0" xfId="0" applyFont="1" applyAlignment="1">
      <alignment horizontal="left"/>
    </xf>
    <xf numFmtId="164" fontId="6" fillId="0" borderId="0" xfId="1" applyNumberFormat="1" applyFont="1" applyAlignment="1">
      <alignment horizontal="left"/>
    </xf>
    <xf numFmtId="10" fontId="6" fillId="0" borderId="0" xfId="0" applyNumberFormat="1" applyFont="1"/>
    <xf numFmtId="164" fontId="6" fillId="0" borderId="0" xfId="1" quotePrefix="1" applyNumberFormat="1" applyFont="1" applyAlignment="1">
      <alignment horizontal="left"/>
    </xf>
    <xf numFmtId="0" fontId="0" fillId="0" borderId="0" xfId="0"/>
    <xf numFmtId="167" fontId="6" fillId="0" borderId="0" xfId="1" applyNumberFormat="1" applyFont="1"/>
    <xf numFmtId="167" fontId="6" fillId="0" borderId="0" xfId="0" applyNumberFormat="1" applyFont="1"/>
    <xf numFmtId="167" fontId="0" fillId="0" borderId="0" xfId="0" applyNumberFormat="1" applyAlignment="1">
      <alignment horizontal="center"/>
    </xf>
    <xf numFmtId="167" fontId="0" fillId="0" borderId="0" xfId="0" applyNumberFormat="1"/>
    <xf numFmtId="9" fontId="0" fillId="0" borderId="0" xfId="3" applyFont="1"/>
    <xf numFmtId="168" fontId="0" fillId="0" borderId="0" xfId="0" applyNumberFormat="1"/>
    <xf numFmtId="164" fontId="6" fillId="0" borderId="0" xfId="0" applyNumberFormat="1" applyFont="1"/>
    <xf numFmtId="0" fontId="3"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6" fillId="0" borderId="0" xfId="0" applyFont="1" applyAlignment="1">
      <alignment wrapText="1"/>
    </xf>
    <xf numFmtId="0" fontId="17" fillId="0" borderId="0" xfId="0" applyFont="1" applyAlignment="1">
      <alignment wrapText="1"/>
    </xf>
    <xf numFmtId="43" fontId="6" fillId="3" borderId="9" xfId="1" applyFont="1" applyFill="1" applyBorder="1"/>
    <xf numFmtId="0" fontId="0" fillId="3" borderId="12" xfId="0" applyFill="1" applyBorder="1"/>
    <xf numFmtId="0" fontId="12" fillId="2" borderId="6" xfId="0" applyFont="1" applyFill="1" applyBorder="1"/>
    <xf numFmtId="0" fontId="0" fillId="0" borderId="6" xfId="0" applyBorder="1"/>
    <xf numFmtId="43" fontId="12" fillId="0" borderId="0" xfId="1" applyFont="1"/>
    <xf numFmtId="0" fontId="0" fillId="0" borderId="0" xfId="0"/>
    <xf numFmtId="43" fontId="6" fillId="3" borderId="6" xfId="1" applyFont="1" applyFill="1" applyBorder="1"/>
    <xf numFmtId="43" fontId="6" fillId="3" borderId="12" xfId="1" applyFont="1" applyFill="1" applyBorder="1"/>
    <xf numFmtId="43" fontId="6" fillId="3" borderId="14" xfId="1" applyFont="1" applyFill="1" applyBorder="1"/>
    <xf numFmtId="43" fontId="6" fillId="3" borderId="15" xfId="1" applyFont="1" applyFill="1" applyBorder="1"/>
    <xf numFmtId="43" fontId="0" fillId="0" borderId="0" xfId="1" applyFont="1" applyAlignment="1">
      <alignment horizontal="right"/>
    </xf>
    <xf numFmtId="44" fontId="0" fillId="0" borderId="0" xfId="2" applyFont="1"/>
    <xf numFmtId="0" fontId="0" fillId="0" borderId="0" xfId="0" quotePrefix="1" applyAlignment="1"/>
    <xf numFmtId="0" fontId="0" fillId="0" borderId="0" xfId="0" applyAlignment="1"/>
    <xf numFmtId="9" fontId="6" fillId="0" borderId="0" xfId="0"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23E0-AD39-40E4-8B01-B4C1B9B09448}">
  <dimension ref="A1:I64"/>
  <sheetViews>
    <sheetView workbookViewId="0">
      <selection activeCell="B1" sqref="B1"/>
    </sheetView>
  </sheetViews>
  <sheetFormatPr defaultRowHeight="14.35" x14ac:dyDescent="0.5"/>
  <cols>
    <col min="1" max="1" width="32.3515625" customWidth="1"/>
    <col min="2" max="2" width="12.41015625" customWidth="1"/>
    <col min="3" max="3" width="12.76171875" customWidth="1"/>
    <col min="4" max="4" width="14.64453125" style="2" customWidth="1"/>
    <col min="5" max="5" width="11.76171875" customWidth="1"/>
    <col min="6" max="6" width="10" customWidth="1"/>
    <col min="7" max="7" width="12.76171875" customWidth="1"/>
    <col min="8" max="8" width="10.41015625" bestFit="1" customWidth="1"/>
    <col min="9" max="9" width="4.41015625" customWidth="1"/>
    <col min="11" max="11" width="11.52734375" customWidth="1"/>
    <col min="12" max="12" width="11.64453125" customWidth="1"/>
    <col min="18" max="18" width="10" customWidth="1"/>
    <col min="257" max="257" width="23.64453125" customWidth="1"/>
    <col min="258" max="258" width="12.41015625" customWidth="1"/>
    <col min="259" max="259" width="11.87890625" customWidth="1"/>
    <col min="260" max="260" width="10.76171875" customWidth="1"/>
    <col min="261" max="261" width="11.76171875" customWidth="1"/>
    <col min="262" max="262" width="10" customWidth="1"/>
    <col min="263" max="263" width="12.76171875" customWidth="1"/>
    <col min="264" max="264" width="11.3515625" customWidth="1"/>
    <col min="265" max="265" width="3.234375" customWidth="1"/>
    <col min="267" max="267" width="11.52734375" customWidth="1"/>
    <col min="268" max="268" width="11.64453125" customWidth="1"/>
    <col min="274" max="274" width="10" customWidth="1"/>
    <col min="513" max="513" width="23.64453125" customWidth="1"/>
    <col min="514" max="514" width="12.41015625" customWidth="1"/>
    <col min="515" max="515" width="11.87890625" customWidth="1"/>
    <col min="516" max="516" width="10.76171875" customWidth="1"/>
    <col min="517" max="517" width="11.76171875" customWidth="1"/>
    <col min="518" max="518" width="10" customWidth="1"/>
    <col min="519" max="519" width="12.76171875" customWidth="1"/>
    <col min="520" max="520" width="11.3515625" customWidth="1"/>
    <col min="521" max="521" width="3.234375" customWidth="1"/>
    <col min="523" max="523" width="11.52734375" customWidth="1"/>
    <col min="524" max="524" width="11.64453125" customWidth="1"/>
    <col min="530" max="530" width="10" customWidth="1"/>
    <col min="769" max="769" width="23.64453125" customWidth="1"/>
    <col min="770" max="770" width="12.41015625" customWidth="1"/>
    <col min="771" max="771" width="11.87890625" customWidth="1"/>
    <col min="772" max="772" width="10.76171875" customWidth="1"/>
    <col min="773" max="773" width="11.76171875" customWidth="1"/>
    <col min="774" max="774" width="10" customWidth="1"/>
    <col min="775" max="775" width="12.76171875" customWidth="1"/>
    <col min="776" max="776" width="11.3515625" customWidth="1"/>
    <col min="777" max="777" width="3.234375" customWidth="1"/>
    <col min="779" max="779" width="11.52734375" customWidth="1"/>
    <col min="780" max="780" width="11.64453125" customWidth="1"/>
    <col min="786" max="786" width="10" customWidth="1"/>
    <col min="1025" max="1025" width="23.64453125" customWidth="1"/>
    <col min="1026" max="1026" width="12.41015625" customWidth="1"/>
    <col min="1027" max="1027" width="11.87890625" customWidth="1"/>
    <col min="1028" max="1028" width="10.76171875" customWidth="1"/>
    <col min="1029" max="1029" width="11.76171875" customWidth="1"/>
    <col min="1030" max="1030" width="10" customWidth="1"/>
    <col min="1031" max="1031" width="12.76171875" customWidth="1"/>
    <col min="1032" max="1032" width="11.3515625" customWidth="1"/>
    <col min="1033" max="1033" width="3.234375" customWidth="1"/>
    <col min="1035" max="1035" width="11.52734375" customWidth="1"/>
    <col min="1036" max="1036" width="11.64453125" customWidth="1"/>
    <col min="1042" max="1042" width="10" customWidth="1"/>
    <col min="1281" max="1281" width="23.64453125" customWidth="1"/>
    <col min="1282" max="1282" width="12.41015625" customWidth="1"/>
    <col min="1283" max="1283" width="11.87890625" customWidth="1"/>
    <col min="1284" max="1284" width="10.76171875" customWidth="1"/>
    <col min="1285" max="1285" width="11.76171875" customWidth="1"/>
    <col min="1286" max="1286" width="10" customWidth="1"/>
    <col min="1287" max="1287" width="12.76171875" customWidth="1"/>
    <col min="1288" max="1288" width="11.3515625" customWidth="1"/>
    <col min="1289" max="1289" width="3.234375" customWidth="1"/>
    <col min="1291" max="1291" width="11.52734375" customWidth="1"/>
    <col min="1292" max="1292" width="11.64453125" customWidth="1"/>
    <col min="1298" max="1298" width="10" customWidth="1"/>
    <col min="1537" max="1537" width="23.64453125" customWidth="1"/>
    <col min="1538" max="1538" width="12.41015625" customWidth="1"/>
    <col min="1539" max="1539" width="11.87890625" customWidth="1"/>
    <col min="1540" max="1540" width="10.76171875" customWidth="1"/>
    <col min="1541" max="1541" width="11.76171875" customWidth="1"/>
    <col min="1542" max="1542" width="10" customWidth="1"/>
    <col min="1543" max="1543" width="12.76171875" customWidth="1"/>
    <col min="1544" max="1544" width="11.3515625" customWidth="1"/>
    <col min="1545" max="1545" width="3.234375" customWidth="1"/>
    <col min="1547" max="1547" width="11.52734375" customWidth="1"/>
    <col min="1548" max="1548" width="11.64453125" customWidth="1"/>
    <col min="1554" max="1554" width="10" customWidth="1"/>
    <col min="1793" max="1793" width="23.64453125" customWidth="1"/>
    <col min="1794" max="1794" width="12.41015625" customWidth="1"/>
    <col min="1795" max="1795" width="11.87890625" customWidth="1"/>
    <col min="1796" max="1796" width="10.76171875" customWidth="1"/>
    <col min="1797" max="1797" width="11.76171875" customWidth="1"/>
    <col min="1798" max="1798" width="10" customWidth="1"/>
    <col min="1799" max="1799" width="12.76171875" customWidth="1"/>
    <col min="1800" max="1800" width="11.3515625" customWidth="1"/>
    <col min="1801" max="1801" width="3.234375" customWidth="1"/>
    <col min="1803" max="1803" width="11.52734375" customWidth="1"/>
    <col min="1804" max="1804" width="11.64453125" customWidth="1"/>
    <col min="1810" max="1810" width="10" customWidth="1"/>
    <col min="2049" max="2049" width="23.64453125" customWidth="1"/>
    <col min="2050" max="2050" width="12.41015625" customWidth="1"/>
    <col min="2051" max="2051" width="11.87890625" customWidth="1"/>
    <col min="2052" max="2052" width="10.76171875" customWidth="1"/>
    <col min="2053" max="2053" width="11.76171875" customWidth="1"/>
    <col min="2054" max="2054" width="10" customWidth="1"/>
    <col min="2055" max="2055" width="12.76171875" customWidth="1"/>
    <col min="2056" max="2056" width="11.3515625" customWidth="1"/>
    <col min="2057" max="2057" width="3.234375" customWidth="1"/>
    <col min="2059" max="2059" width="11.52734375" customWidth="1"/>
    <col min="2060" max="2060" width="11.64453125" customWidth="1"/>
    <col min="2066" max="2066" width="10" customWidth="1"/>
    <col min="2305" max="2305" width="23.64453125" customWidth="1"/>
    <col min="2306" max="2306" width="12.41015625" customWidth="1"/>
    <col min="2307" max="2307" width="11.87890625" customWidth="1"/>
    <col min="2308" max="2308" width="10.76171875" customWidth="1"/>
    <col min="2309" max="2309" width="11.76171875" customWidth="1"/>
    <col min="2310" max="2310" width="10" customWidth="1"/>
    <col min="2311" max="2311" width="12.76171875" customWidth="1"/>
    <col min="2312" max="2312" width="11.3515625" customWidth="1"/>
    <col min="2313" max="2313" width="3.234375" customWidth="1"/>
    <col min="2315" max="2315" width="11.52734375" customWidth="1"/>
    <col min="2316" max="2316" width="11.64453125" customWidth="1"/>
    <col min="2322" max="2322" width="10" customWidth="1"/>
    <col min="2561" max="2561" width="23.64453125" customWidth="1"/>
    <col min="2562" max="2562" width="12.41015625" customWidth="1"/>
    <col min="2563" max="2563" width="11.87890625" customWidth="1"/>
    <col min="2564" max="2564" width="10.76171875" customWidth="1"/>
    <col min="2565" max="2565" width="11.76171875" customWidth="1"/>
    <col min="2566" max="2566" width="10" customWidth="1"/>
    <col min="2567" max="2567" width="12.76171875" customWidth="1"/>
    <col min="2568" max="2568" width="11.3515625" customWidth="1"/>
    <col min="2569" max="2569" width="3.234375" customWidth="1"/>
    <col min="2571" max="2571" width="11.52734375" customWidth="1"/>
    <col min="2572" max="2572" width="11.64453125" customWidth="1"/>
    <col min="2578" max="2578" width="10" customWidth="1"/>
    <col min="2817" max="2817" width="23.64453125" customWidth="1"/>
    <col min="2818" max="2818" width="12.41015625" customWidth="1"/>
    <col min="2819" max="2819" width="11.87890625" customWidth="1"/>
    <col min="2820" max="2820" width="10.76171875" customWidth="1"/>
    <col min="2821" max="2821" width="11.76171875" customWidth="1"/>
    <col min="2822" max="2822" width="10" customWidth="1"/>
    <col min="2823" max="2823" width="12.76171875" customWidth="1"/>
    <col min="2824" max="2824" width="11.3515625" customWidth="1"/>
    <col min="2825" max="2825" width="3.234375" customWidth="1"/>
    <col min="2827" max="2827" width="11.52734375" customWidth="1"/>
    <col min="2828" max="2828" width="11.64453125" customWidth="1"/>
    <col min="2834" max="2834" width="10" customWidth="1"/>
    <col min="3073" max="3073" width="23.64453125" customWidth="1"/>
    <col min="3074" max="3074" width="12.41015625" customWidth="1"/>
    <col min="3075" max="3075" width="11.87890625" customWidth="1"/>
    <col min="3076" max="3076" width="10.76171875" customWidth="1"/>
    <col min="3077" max="3077" width="11.76171875" customWidth="1"/>
    <col min="3078" max="3078" width="10" customWidth="1"/>
    <col min="3079" max="3079" width="12.76171875" customWidth="1"/>
    <col min="3080" max="3080" width="11.3515625" customWidth="1"/>
    <col min="3081" max="3081" width="3.234375" customWidth="1"/>
    <col min="3083" max="3083" width="11.52734375" customWidth="1"/>
    <col min="3084" max="3084" width="11.64453125" customWidth="1"/>
    <col min="3090" max="3090" width="10" customWidth="1"/>
    <col min="3329" max="3329" width="23.64453125" customWidth="1"/>
    <col min="3330" max="3330" width="12.41015625" customWidth="1"/>
    <col min="3331" max="3331" width="11.87890625" customWidth="1"/>
    <col min="3332" max="3332" width="10.76171875" customWidth="1"/>
    <col min="3333" max="3333" width="11.76171875" customWidth="1"/>
    <col min="3334" max="3334" width="10" customWidth="1"/>
    <col min="3335" max="3335" width="12.76171875" customWidth="1"/>
    <col min="3336" max="3336" width="11.3515625" customWidth="1"/>
    <col min="3337" max="3337" width="3.234375" customWidth="1"/>
    <col min="3339" max="3339" width="11.52734375" customWidth="1"/>
    <col min="3340" max="3340" width="11.64453125" customWidth="1"/>
    <col min="3346" max="3346" width="10" customWidth="1"/>
    <col min="3585" max="3585" width="23.64453125" customWidth="1"/>
    <col min="3586" max="3586" width="12.41015625" customWidth="1"/>
    <col min="3587" max="3587" width="11.87890625" customWidth="1"/>
    <col min="3588" max="3588" width="10.76171875" customWidth="1"/>
    <col min="3589" max="3589" width="11.76171875" customWidth="1"/>
    <col min="3590" max="3590" width="10" customWidth="1"/>
    <col min="3591" max="3591" width="12.76171875" customWidth="1"/>
    <col min="3592" max="3592" width="11.3515625" customWidth="1"/>
    <col min="3593" max="3593" width="3.234375" customWidth="1"/>
    <col min="3595" max="3595" width="11.52734375" customWidth="1"/>
    <col min="3596" max="3596" width="11.64453125" customWidth="1"/>
    <col min="3602" max="3602" width="10" customWidth="1"/>
    <col min="3841" max="3841" width="23.64453125" customWidth="1"/>
    <col min="3842" max="3842" width="12.41015625" customWidth="1"/>
    <col min="3843" max="3843" width="11.87890625" customWidth="1"/>
    <col min="3844" max="3844" width="10.76171875" customWidth="1"/>
    <col min="3845" max="3845" width="11.76171875" customWidth="1"/>
    <col min="3846" max="3846" width="10" customWidth="1"/>
    <col min="3847" max="3847" width="12.76171875" customWidth="1"/>
    <col min="3848" max="3848" width="11.3515625" customWidth="1"/>
    <col min="3849" max="3849" width="3.234375" customWidth="1"/>
    <col min="3851" max="3851" width="11.52734375" customWidth="1"/>
    <col min="3852" max="3852" width="11.64453125" customWidth="1"/>
    <col min="3858" max="3858" width="10" customWidth="1"/>
    <col min="4097" max="4097" width="23.64453125" customWidth="1"/>
    <col min="4098" max="4098" width="12.41015625" customWidth="1"/>
    <col min="4099" max="4099" width="11.87890625" customWidth="1"/>
    <col min="4100" max="4100" width="10.76171875" customWidth="1"/>
    <col min="4101" max="4101" width="11.76171875" customWidth="1"/>
    <col min="4102" max="4102" width="10" customWidth="1"/>
    <col min="4103" max="4103" width="12.76171875" customWidth="1"/>
    <col min="4104" max="4104" width="11.3515625" customWidth="1"/>
    <col min="4105" max="4105" width="3.234375" customWidth="1"/>
    <col min="4107" max="4107" width="11.52734375" customWidth="1"/>
    <col min="4108" max="4108" width="11.64453125" customWidth="1"/>
    <col min="4114" max="4114" width="10" customWidth="1"/>
    <col min="4353" max="4353" width="23.64453125" customWidth="1"/>
    <col min="4354" max="4354" width="12.41015625" customWidth="1"/>
    <col min="4355" max="4355" width="11.87890625" customWidth="1"/>
    <col min="4356" max="4356" width="10.76171875" customWidth="1"/>
    <col min="4357" max="4357" width="11.76171875" customWidth="1"/>
    <col min="4358" max="4358" width="10" customWidth="1"/>
    <col min="4359" max="4359" width="12.76171875" customWidth="1"/>
    <col min="4360" max="4360" width="11.3515625" customWidth="1"/>
    <col min="4361" max="4361" width="3.234375" customWidth="1"/>
    <col min="4363" max="4363" width="11.52734375" customWidth="1"/>
    <col min="4364" max="4364" width="11.64453125" customWidth="1"/>
    <col min="4370" max="4370" width="10" customWidth="1"/>
    <col min="4609" max="4609" width="23.64453125" customWidth="1"/>
    <col min="4610" max="4610" width="12.41015625" customWidth="1"/>
    <col min="4611" max="4611" width="11.87890625" customWidth="1"/>
    <col min="4612" max="4612" width="10.76171875" customWidth="1"/>
    <col min="4613" max="4613" width="11.76171875" customWidth="1"/>
    <col min="4614" max="4614" width="10" customWidth="1"/>
    <col min="4615" max="4615" width="12.76171875" customWidth="1"/>
    <col min="4616" max="4616" width="11.3515625" customWidth="1"/>
    <col min="4617" max="4617" width="3.234375" customWidth="1"/>
    <col min="4619" max="4619" width="11.52734375" customWidth="1"/>
    <col min="4620" max="4620" width="11.64453125" customWidth="1"/>
    <col min="4626" max="4626" width="10" customWidth="1"/>
    <col min="4865" max="4865" width="23.64453125" customWidth="1"/>
    <col min="4866" max="4866" width="12.41015625" customWidth="1"/>
    <col min="4867" max="4867" width="11.87890625" customWidth="1"/>
    <col min="4868" max="4868" width="10.76171875" customWidth="1"/>
    <col min="4869" max="4869" width="11.76171875" customWidth="1"/>
    <col min="4870" max="4870" width="10" customWidth="1"/>
    <col min="4871" max="4871" width="12.76171875" customWidth="1"/>
    <col min="4872" max="4872" width="11.3515625" customWidth="1"/>
    <col min="4873" max="4873" width="3.234375" customWidth="1"/>
    <col min="4875" max="4875" width="11.52734375" customWidth="1"/>
    <col min="4876" max="4876" width="11.64453125" customWidth="1"/>
    <col min="4882" max="4882" width="10" customWidth="1"/>
    <col min="5121" max="5121" width="23.64453125" customWidth="1"/>
    <col min="5122" max="5122" width="12.41015625" customWidth="1"/>
    <col min="5123" max="5123" width="11.87890625" customWidth="1"/>
    <col min="5124" max="5124" width="10.76171875" customWidth="1"/>
    <col min="5125" max="5125" width="11.76171875" customWidth="1"/>
    <col min="5126" max="5126" width="10" customWidth="1"/>
    <col min="5127" max="5127" width="12.76171875" customWidth="1"/>
    <col min="5128" max="5128" width="11.3515625" customWidth="1"/>
    <col min="5129" max="5129" width="3.234375" customWidth="1"/>
    <col min="5131" max="5131" width="11.52734375" customWidth="1"/>
    <col min="5132" max="5132" width="11.64453125" customWidth="1"/>
    <col min="5138" max="5138" width="10" customWidth="1"/>
    <col min="5377" max="5377" width="23.64453125" customWidth="1"/>
    <col min="5378" max="5378" width="12.41015625" customWidth="1"/>
    <col min="5379" max="5379" width="11.87890625" customWidth="1"/>
    <col min="5380" max="5380" width="10.76171875" customWidth="1"/>
    <col min="5381" max="5381" width="11.76171875" customWidth="1"/>
    <col min="5382" max="5382" width="10" customWidth="1"/>
    <col min="5383" max="5383" width="12.76171875" customWidth="1"/>
    <col min="5384" max="5384" width="11.3515625" customWidth="1"/>
    <col min="5385" max="5385" width="3.234375" customWidth="1"/>
    <col min="5387" max="5387" width="11.52734375" customWidth="1"/>
    <col min="5388" max="5388" width="11.64453125" customWidth="1"/>
    <col min="5394" max="5394" width="10" customWidth="1"/>
    <col min="5633" max="5633" width="23.64453125" customWidth="1"/>
    <col min="5634" max="5634" width="12.41015625" customWidth="1"/>
    <col min="5635" max="5635" width="11.87890625" customWidth="1"/>
    <col min="5636" max="5636" width="10.76171875" customWidth="1"/>
    <col min="5637" max="5637" width="11.76171875" customWidth="1"/>
    <col min="5638" max="5638" width="10" customWidth="1"/>
    <col min="5639" max="5639" width="12.76171875" customWidth="1"/>
    <col min="5640" max="5640" width="11.3515625" customWidth="1"/>
    <col min="5641" max="5641" width="3.234375" customWidth="1"/>
    <col min="5643" max="5643" width="11.52734375" customWidth="1"/>
    <col min="5644" max="5644" width="11.64453125" customWidth="1"/>
    <col min="5650" max="5650" width="10" customWidth="1"/>
    <col min="5889" max="5889" width="23.64453125" customWidth="1"/>
    <col min="5890" max="5890" width="12.41015625" customWidth="1"/>
    <col min="5891" max="5891" width="11.87890625" customWidth="1"/>
    <col min="5892" max="5892" width="10.76171875" customWidth="1"/>
    <col min="5893" max="5893" width="11.76171875" customWidth="1"/>
    <col min="5894" max="5894" width="10" customWidth="1"/>
    <col min="5895" max="5895" width="12.76171875" customWidth="1"/>
    <col min="5896" max="5896" width="11.3515625" customWidth="1"/>
    <col min="5897" max="5897" width="3.234375" customWidth="1"/>
    <col min="5899" max="5899" width="11.52734375" customWidth="1"/>
    <col min="5900" max="5900" width="11.64453125" customWidth="1"/>
    <col min="5906" max="5906" width="10" customWidth="1"/>
    <col min="6145" max="6145" width="23.64453125" customWidth="1"/>
    <col min="6146" max="6146" width="12.41015625" customWidth="1"/>
    <col min="6147" max="6147" width="11.87890625" customWidth="1"/>
    <col min="6148" max="6148" width="10.76171875" customWidth="1"/>
    <col min="6149" max="6149" width="11.76171875" customWidth="1"/>
    <col min="6150" max="6150" width="10" customWidth="1"/>
    <col min="6151" max="6151" width="12.76171875" customWidth="1"/>
    <col min="6152" max="6152" width="11.3515625" customWidth="1"/>
    <col min="6153" max="6153" width="3.234375" customWidth="1"/>
    <col min="6155" max="6155" width="11.52734375" customWidth="1"/>
    <col min="6156" max="6156" width="11.64453125" customWidth="1"/>
    <col min="6162" max="6162" width="10" customWidth="1"/>
    <col min="6401" max="6401" width="23.64453125" customWidth="1"/>
    <col min="6402" max="6402" width="12.41015625" customWidth="1"/>
    <col min="6403" max="6403" width="11.87890625" customWidth="1"/>
    <col min="6404" max="6404" width="10.76171875" customWidth="1"/>
    <col min="6405" max="6405" width="11.76171875" customWidth="1"/>
    <col min="6406" max="6406" width="10" customWidth="1"/>
    <col min="6407" max="6407" width="12.76171875" customWidth="1"/>
    <col min="6408" max="6408" width="11.3515625" customWidth="1"/>
    <col min="6409" max="6409" width="3.234375" customWidth="1"/>
    <col min="6411" max="6411" width="11.52734375" customWidth="1"/>
    <col min="6412" max="6412" width="11.64453125" customWidth="1"/>
    <col min="6418" max="6418" width="10" customWidth="1"/>
    <col min="6657" max="6657" width="23.64453125" customWidth="1"/>
    <col min="6658" max="6658" width="12.41015625" customWidth="1"/>
    <col min="6659" max="6659" width="11.87890625" customWidth="1"/>
    <col min="6660" max="6660" width="10.76171875" customWidth="1"/>
    <col min="6661" max="6661" width="11.76171875" customWidth="1"/>
    <col min="6662" max="6662" width="10" customWidth="1"/>
    <col min="6663" max="6663" width="12.76171875" customWidth="1"/>
    <col min="6664" max="6664" width="11.3515625" customWidth="1"/>
    <col min="6665" max="6665" width="3.234375" customWidth="1"/>
    <col min="6667" max="6667" width="11.52734375" customWidth="1"/>
    <col min="6668" max="6668" width="11.64453125" customWidth="1"/>
    <col min="6674" max="6674" width="10" customWidth="1"/>
    <col min="6913" max="6913" width="23.64453125" customWidth="1"/>
    <col min="6914" max="6914" width="12.41015625" customWidth="1"/>
    <col min="6915" max="6915" width="11.87890625" customWidth="1"/>
    <col min="6916" max="6916" width="10.76171875" customWidth="1"/>
    <col min="6917" max="6917" width="11.76171875" customWidth="1"/>
    <col min="6918" max="6918" width="10" customWidth="1"/>
    <col min="6919" max="6919" width="12.76171875" customWidth="1"/>
    <col min="6920" max="6920" width="11.3515625" customWidth="1"/>
    <col min="6921" max="6921" width="3.234375" customWidth="1"/>
    <col min="6923" max="6923" width="11.52734375" customWidth="1"/>
    <col min="6924" max="6924" width="11.64453125" customWidth="1"/>
    <col min="6930" max="6930" width="10" customWidth="1"/>
    <col min="7169" max="7169" width="23.64453125" customWidth="1"/>
    <col min="7170" max="7170" width="12.41015625" customWidth="1"/>
    <col min="7171" max="7171" width="11.87890625" customWidth="1"/>
    <col min="7172" max="7172" width="10.76171875" customWidth="1"/>
    <col min="7173" max="7173" width="11.76171875" customWidth="1"/>
    <col min="7174" max="7174" width="10" customWidth="1"/>
    <col min="7175" max="7175" width="12.76171875" customWidth="1"/>
    <col min="7176" max="7176" width="11.3515625" customWidth="1"/>
    <col min="7177" max="7177" width="3.234375" customWidth="1"/>
    <col min="7179" max="7179" width="11.52734375" customWidth="1"/>
    <col min="7180" max="7180" width="11.64453125" customWidth="1"/>
    <col min="7186" max="7186" width="10" customWidth="1"/>
    <col min="7425" max="7425" width="23.64453125" customWidth="1"/>
    <col min="7426" max="7426" width="12.41015625" customWidth="1"/>
    <col min="7427" max="7427" width="11.87890625" customWidth="1"/>
    <col min="7428" max="7428" width="10.76171875" customWidth="1"/>
    <col min="7429" max="7429" width="11.76171875" customWidth="1"/>
    <col min="7430" max="7430" width="10" customWidth="1"/>
    <col min="7431" max="7431" width="12.76171875" customWidth="1"/>
    <col min="7432" max="7432" width="11.3515625" customWidth="1"/>
    <col min="7433" max="7433" width="3.234375" customWidth="1"/>
    <col min="7435" max="7435" width="11.52734375" customWidth="1"/>
    <col min="7436" max="7436" width="11.64453125" customWidth="1"/>
    <col min="7442" max="7442" width="10" customWidth="1"/>
    <col min="7681" max="7681" width="23.64453125" customWidth="1"/>
    <col min="7682" max="7682" width="12.41015625" customWidth="1"/>
    <col min="7683" max="7683" width="11.87890625" customWidth="1"/>
    <col min="7684" max="7684" width="10.76171875" customWidth="1"/>
    <col min="7685" max="7685" width="11.76171875" customWidth="1"/>
    <col min="7686" max="7686" width="10" customWidth="1"/>
    <col min="7687" max="7687" width="12.76171875" customWidth="1"/>
    <col min="7688" max="7688" width="11.3515625" customWidth="1"/>
    <col min="7689" max="7689" width="3.234375" customWidth="1"/>
    <col min="7691" max="7691" width="11.52734375" customWidth="1"/>
    <col min="7692" max="7692" width="11.64453125" customWidth="1"/>
    <col min="7698" max="7698" width="10" customWidth="1"/>
    <col min="7937" max="7937" width="23.64453125" customWidth="1"/>
    <col min="7938" max="7938" width="12.41015625" customWidth="1"/>
    <col min="7939" max="7939" width="11.87890625" customWidth="1"/>
    <col min="7940" max="7940" width="10.76171875" customWidth="1"/>
    <col min="7941" max="7941" width="11.76171875" customWidth="1"/>
    <col min="7942" max="7942" width="10" customWidth="1"/>
    <col min="7943" max="7943" width="12.76171875" customWidth="1"/>
    <col min="7944" max="7944" width="11.3515625" customWidth="1"/>
    <col min="7945" max="7945" width="3.234375" customWidth="1"/>
    <col min="7947" max="7947" width="11.52734375" customWidth="1"/>
    <col min="7948" max="7948" width="11.64453125" customWidth="1"/>
    <col min="7954" max="7954" width="10" customWidth="1"/>
    <col min="8193" max="8193" width="23.64453125" customWidth="1"/>
    <col min="8194" max="8194" width="12.41015625" customWidth="1"/>
    <col min="8195" max="8195" width="11.87890625" customWidth="1"/>
    <col min="8196" max="8196" width="10.76171875" customWidth="1"/>
    <col min="8197" max="8197" width="11.76171875" customWidth="1"/>
    <col min="8198" max="8198" width="10" customWidth="1"/>
    <col min="8199" max="8199" width="12.76171875" customWidth="1"/>
    <col min="8200" max="8200" width="11.3515625" customWidth="1"/>
    <col min="8201" max="8201" width="3.234375" customWidth="1"/>
    <col min="8203" max="8203" width="11.52734375" customWidth="1"/>
    <col min="8204" max="8204" width="11.64453125" customWidth="1"/>
    <col min="8210" max="8210" width="10" customWidth="1"/>
    <col min="8449" max="8449" width="23.64453125" customWidth="1"/>
    <col min="8450" max="8450" width="12.41015625" customWidth="1"/>
    <col min="8451" max="8451" width="11.87890625" customWidth="1"/>
    <col min="8452" max="8452" width="10.76171875" customWidth="1"/>
    <col min="8453" max="8453" width="11.76171875" customWidth="1"/>
    <col min="8454" max="8454" width="10" customWidth="1"/>
    <col min="8455" max="8455" width="12.76171875" customWidth="1"/>
    <col min="8456" max="8456" width="11.3515625" customWidth="1"/>
    <col min="8457" max="8457" width="3.234375" customWidth="1"/>
    <col min="8459" max="8459" width="11.52734375" customWidth="1"/>
    <col min="8460" max="8460" width="11.64453125" customWidth="1"/>
    <col min="8466" max="8466" width="10" customWidth="1"/>
    <col min="8705" max="8705" width="23.64453125" customWidth="1"/>
    <col min="8706" max="8706" width="12.41015625" customWidth="1"/>
    <col min="8707" max="8707" width="11.87890625" customWidth="1"/>
    <col min="8708" max="8708" width="10.76171875" customWidth="1"/>
    <col min="8709" max="8709" width="11.76171875" customWidth="1"/>
    <col min="8710" max="8710" width="10" customWidth="1"/>
    <col min="8711" max="8711" width="12.76171875" customWidth="1"/>
    <col min="8712" max="8712" width="11.3515625" customWidth="1"/>
    <col min="8713" max="8713" width="3.234375" customWidth="1"/>
    <col min="8715" max="8715" width="11.52734375" customWidth="1"/>
    <col min="8716" max="8716" width="11.64453125" customWidth="1"/>
    <col min="8722" max="8722" width="10" customWidth="1"/>
    <col min="8961" max="8961" width="23.64453125" customWidth="1"/>
    <col min="8962" max="8962" width="12.41015625" customWidth="1"/>
    <col min="8963" max="8963" width="11.87890625" customWidth="1"/>
    <col min="8964" max="8964" width="10.76171875" customWidth="1"/>
    <col min="8965" max="8965" width="11.76171875" customWidth="1"/>
    <col min="8966" max="8966" width="10" customWidth="1"/>
    <col min="8967" max="8967" width="12.76171875" customWidth="1"/>
    <col min="8968" max="8968" width="11.3515625" customWidth="1"/>
    <col min="8969" max="8969" width="3.234375" customWidth="1"/>
    <col min="8971" max="8971" width="11.52734375" customWidth="1"/>
    <col min="8972" max="8972" width="11.64453125" customWidth="1"/>
    <col min="8978" max="8978" width="10" customWidth="1"/>
    <col min="9217" max="9217" width="23.64453125" customWidth="1"/>
    <col min="9218" max="9218" width="12.41015625" customWidth="1"/>
    <col min="9219" max="9219" width="11.87890625" customWidth="1"/>
    <col min="9220" max="9220" width="10.76171875" customWidth="1"/>
    <col min="9221" max="9221" width="11.76171875" customWidth="1"/>
    <col min="9222" max="9222" width="10" customWidth="1"/>
    <col min="9223" max="9223" width="12.76171875" customWidth="1"/>
    <col min="9224" max="9224" width="11.3515625" customWidth="1"/>
    <col min="9225" max="9225" width="3.234375" customWidth="1"/>
    <col min="9227" max="9227" width="11.52734375" customWidth="1"/>
    <col min="9228" max="9228" width="11.64453125" customWidth="1"/>
    <col min="9234" max="9234" width="10" customWidth="1"/>
    <col min="9473" max="9473" width="23.64453125" customWidth="1"/>
    <col min="9474" max="9474" width="12.41015625" customWidth="1"/>
    <col min="9475" max="9475" width="11.87890625" customWidth="1"/>
    <col min="9476" max="9476" width="10.76171875" customWidth="1"/>
    <col min="9477" max="9477" width="11.76171875" customWidth="1"/>
    <col min="9478" max="9478" width="10" customWidth="1"/>
    <col min="9479" max="9479" width="12.76171875" customWidth="1"/>
    <col min="9480" max="9480" width="11.3515625" customWidth="1"/>
    <col min="9481" max="9481" width="3.234375" customWidth="1"/>
    <col min="9483" max="9483" width="11.52734375" customWidth="1"/>
    <col min="9484" max="9484" width="11.64453125" customWidth="1"/>
    <col min="9490" max="9490" width="10" customWidth="1"/>
    <col min="9729" max="9729" width="23.64453125" customWidth="1"/>
    <col min="9730" max="9730" width="12.41015625" customWidth="1"/>
    <col min="9731" max="9731" width="11.87890625" customWidth="1"/>
    <col min="9732" max="9732" width="10.76171875" customWidth="1"/>
    <col min="9733" max="9733" width="11.76171875" customWidth="1"/>
    <col min="9734" max="9734" width="10" customWidth="1"/>
    <col min="9735" max="9735" width="12.76171875" customWidth="1"/>
    <col min="9736" max="9736" width="11.3515625" customWidth="1"/>
    <col min="9737" max="9737" width="3.234375" customWidth="1"/>
    <col min="9739" max="9739" width="11.52734375" customWidth="1"/>
    <col min="9740" max="9740" width="11.64453125" customWidth="1"/>
    <col min="9746" max="9746" width="10" customWidth="1"/>
    <col min="9985" max="9985" width="23.64453125" customWidth="1"/>
    <col min="9986" max="9986" width="12.41015625" customWidth="1"/>
    <col min="9987" max="9987" width="11.87890625" customWidth="1"/>
    <col min="9988" max="9988" width="10.76171875" customWidth="1"/>
    <col min="9989" max="9989" width="11.76171875" customWidth="1"/>
    <col min="9990" max="9990" width="10" customWidth="1"/>
    <col min="9991" max="9991" width="12.76171875" customWidth="1"/>
    <col min="9992" max="9992" width="11.3515625" customWidth="1"/>
    <col min="9993" max="9993" width="3.234375" customWidth="1"/>
    <col min="9995" max="9995" width="11.52734375" customWidth="1"/>
    <col min="9996" max="9996" width="11.64453125" customWidth="1"/>
    <col min="10002" max="10002" width="10" customWidth="1"/>
    <col min="10241" max="10241" width="23.64453125" customWidth="1"/>
    <col min="10242" max="10242" width="12.41015625" customWidth="1"/>
    <col min="10243" max="10243" width="11.87890625" customWidth="1"/>
    <col min="10244" max="10244" width="10.76171875" customWidth="1"/>
    <col min="10245" max="10245" width="11.76171875" customWidth="1"/>
    <col min="10246" max="10246" width="10" customWidth="1"/>
    <col min="10247" max="10247" width="12.76171875" customWidth="1"/>
    <col min="10248" max="10248" width="11.3515625" customWidth="1"/>
    <col min="10249" max="10249" width="3.234375" customWidth="1"/>
    <col min="10251" max="10251" width="11.52734375" customWidth="1"/>
    <col min="10252" max="10252" width="11.64453125" customWidth="1"/>
    <col min="10258" max="10258" width="10" customWidth="1"/>
    <col min="10497" max="10497" width="23.64453125" customWidth="1"/>
    <col min="10498" max="10498" width="12.41015625" customWidth="1"/>
    <col min="10499" max="10499" width="11.87890625" customWidth="1"/>
    <col min="10500" max="10500" width="10.76171875" customWidth="1"/>
    <col min="10501" max="10501" width="11.76171875" customWidth="1"/>
    <col min="10502" max="10502" width="10" customWidth="1"/>
    <col min="10503" max="10503" width="12.76171875" customWidth="1"/>
    <col min="10504" max="10504" width="11.3515625" customWidth="1"/>
    <col min="10505" max="10505" width="3.234375" customWidth="1"/>
    <col min="10507" max="10507" width="11.52734375" customWidth="1"/>
    <col min="10508" max="10508" width="11.64453125" customWidth="1"/>
    <col min="10514" max="10514" width="10" customWidth="1"/>
    <col min="10753" max="10753" width="23.64453125" customWidth="1"/>
    <col min="10754" max="10754" width="12.41015625" customWidth="1"/>
    <col min="10755" max="10755" width="11.87890625" customWidth="1"/>
    <col min="10756" max="10756" width="10.76171875" customWidth="1"/>
    <col min="10757" max="10757" width="11.76171875" customWidth="1"/>
    <col min="10758" max="10758" width="10" customWidth="1"/>
    <col min="10759" max="10759" width="12.76171875" customWidth="1"/>
    <col min="10760" max="10760" width="11.3515625" customWidth="1"/>
    <col min="10761" max="10761" width="3.234375" customWidth="1"/>
    <col min="10763" max="10763" width="11.52734375" customWidth="1"/>
    <col min="10764" max="10764" width="11.64453125" customWidth="1"/>
    <col min="10770" max="10770" width="10" customWidth="1"/>
    <col min="11009" max="11009" width="23.64453125" customWidth="1"/>
    <col min="11010" max="11010" width="12.41015625" customWidth="1"/>
    <col min="11011" max="11011" width="11.87890625" customWidth="1"/>
    <col min="11012" max="11012" width="10.76171875" customWidth="1"/>
    <col min="11013" max="11013" width="11.76171875" customWidth="1"/>
    <col min="11014" max="11014" width="10" customWidth="1"/>
    <col min="11015" max="11015" width="12.76171875" customWidth="1"/>
    <col min="11016" max="11016" width="11.3515625" customWidth="1"/>
    <col min="11017" max="11017" width="3.234375" customWidth="1"/>
    <col min="11019" max="11019" width="11.52734375" customWidth="1"/>
    <col min="11020" max="11020" width="11.64453125" customWidth="1"/>
    <col min="11026" max="11026" width="10" customWidth="1"/>
    <col min="11265" max="11265" width="23.64453125" customWidth="1"/>
    <col min="11266" max="11266" width="12.41015625" customWidth="1"/>
    <col min="11267" max="11267" width="11.87890625" customWidth="1"/>
    <col min="11268" max="11268" width="10.76171875" customWidth="1"/>
    <col min="11269" max="11269" width="11.76171875" customWidth="1"/>
    <col min="11270" max="11270" width="10" customWidth="1"/>
    <col min="11271" max="11271" width="12.76171875" customWidth="1"/>
    <col min="11272" max="11272" width="11.3515625" customWidth="1"/>
    <col min="11273" max="11273" width="3.234375" customWidth="1"/>
    <col min="11275" max="11275" width="11.52734375" customWidth="1"/>
    <col min="11276" max="11276" width="11.64453125" customWidth="1"/>
    <col min="11282" max="11282" width="10" customWidth="1"/>
    <col min="11521" max="11521" width="23.64453125" customWidth="1"/>
    <col min="11522" max="11522" width="12.41015625" customWidth="1"/>
    <col min="11523" max="11523" width="11.87890625" customWidth="1"/>
    <col min="11524" max="11524" width="10.76171875" customWidth="1"/>
    <col min="11525" max="11525" width="11.76171875" customWidth="1"/>
    <col min="11526" max="11526" width="10" customWidth="1"/>
    <col min="11527" max="11527" width="12.76171875" customWidth="1"/>
    <col min="11528" max="11528" width="11.3515625" customWidth="1"/>
    <col min="11529" max="11529" width="3.234375" customWidth="1"/>
    <col min="11531" max="11531" width="11.52734375" customWidth="1"/>
    <col min="11532" max="11532" width="11.64453125" customWidth="1"/>
    <col min="11538" max="11538" width="10" customWidth="1"/>
    <col min="11777" max="11777" width="23.64453125" customWidth="1"/>
    <col min="11778" max="11778" width="12.41015625" customWidth="1"/>
    <col min="11779" max="11779" width="11.87890625" customWidth="1"/>
    <col min="11780" max="11780" width="10.76171875" customWidth="1"/>
    <col min="11781" max="11781" width="11.76171875" customWidth="1"/>
    <col min="11782" max="11782" width="10" customWidth="1"/>
    <col min="11783" max="11783" width="12.76171875" customWidth="1"/>
    <col min="11784" max="11784" width="11.3515625" customWidth="1"/>
    <col min="11785" max="11785" width="3.234375" customWidth="1"/>
    <col min="11787" max="11787" width="11.52734375" customWidth="1"/>
    <col min="11788" max="11788" width="11.64453125" customWidth="1"/>
    <col min="11794" max="11794" width="10" customWidth="1"/>
    <col min="12033" max="12033" width="23.64453125" customWidth="1"/>
    <col min="12034" max="12034" width="12.41015625" customWidth="1"/>
    <col min="12035" max="12035" width="11.87890625" customWidth="1"/>
    <col min="12036" max="12036" width="10.76171875" customWidth="1"/>
    <col min="12037" max="12037" width="11.76171875" customWidth="1"/>
    <col min="12038" max="12038" width="10" customWidth="1"/>
    <col min="12039" max="12039" width="12.76171875" customWidth="1"/>
    <col min="12040" max="12040" width="11.3515625" customWidth="1"/>
    <col min="12041" max="12041" width="3.234375" customWidth="1"/>
    <col min="12043" max="12043" width="11.52734375" customWidth="1"/>
    <col min="12044" max="12044" width="11.64453125" customWidth="1"/>
    <col min="12050" max="12050" width="10" customWidth="1"/>
    <col min="12289" max="12289" width="23.64453125" customWidth="1"/>
    <col min="12290" max="12290" width="12.41015625" customWidth="1"/>
    <col min="12291" max="12291" width="11.87890625" customWidth="1"/>
    <col min="12292" max="12292" width="10.76171875" customWidth="1"/>
    <col min="12293" max="12293" width="11.76171875" customWidth="1"/>
    <col min="12294" max="12294" width="10" customWidth="1"/>
    <col min="12295" max="12295" width="12.76171875" customWidth="1"/>
    <col min="12296" max="12296" width="11.3515625" customWidth="1"/>
    <col min="12297" max="12297" width="3.234375" customWidth="1"/>
    <col min="12299" max="12299" width="11.52734375" customWidth="1"/>
    <col min="12300" max="12300" width="11.64453125" customWidth="1"/>
    <col min="12306" max="12306" width="10" customWidth="1"/>
    <col min="12545" max="12545" width="23.64453125" customWidth="1"/>
    <col min="12546" max="12546" width="12.41015625" customWidth="1"/>
    <col min="12547" max="12547" width="11.87890625" customWidth="1"/>
    <col min="12548" max="12548" width="10.76171875" customWidth="1"/>
    <col min="12549" max="12549" width="11.76171875" customWidth="1"/>
    <col min="12550" max="12550" width="10" customWidth="1"/>
    <col min="12551" max="12551" width="12.76171875" customWidth="1"/>
    <col min="12552" max="12552" width="11.3515625" customWidth="1"/>
    <col min="12553" max="12553" width="3.234375" customWidth="1"/>
    <col min="12555" max="12555" width="11.52734375" customWidth="1"/>
    <col min="12556" max="12556" width="11.64453125" customWidth="1"/>
    <col min="12562" max="12562" width="10" customWidth="1"/>
    <col min="12801" max="12801" width="23.64453125" customWidth="1"/>
    <col min="12802" max="12802" width="12.41015625" customWidth="1"/>
    <col min="12803" max="12803" width="11.87890625" customWidth="1"/>
    <col min="12804" max="12804" width="10.76171875" customWidth="1"/>
    <col min="12805" max="12805" width="11.76171875" customWidth="1"/>
    <col min="12806" max="12806" width="10" customWidth="1"/>
    <col min="12807" max="12807" width="12.76171875" customWidth="1"/>
    <col min="12808" max="12808" width="11.3515625" customWidth="1"/>
    <col min="12809" max="12809" width="3.234375" customWidth="1"/>
    <col min="12811" max="12811" width="11.52734375" customWidth="1"/>
    <col min="12812" max="12812" width="11.64453125" customWidth="1"/>
    <col min="12818" max="12818" width="10" customWidth="1"/>
    <col min="13057" max="13057" width="23.64453125" customWidth="1"/>
    <col min="13058" max="13058" width="12.41015625" customWidth="1"/>
    <col min="13059" max="13059" width="11.87890625" customWidth="1"/>
    <col min="13060" max="13060" width="10.76171875" customWidth="1"/>
    <col min="13061" max="13061" width="11.76171875" customWidth="1"/>
    <col min="13062" max="13062" width="10" customWidth="1"/>
    <col min="13063" max="13063" width="12.76171875" customWidth="1"/>
    <col min="13064" max="13064" width="11.3515625" customWidth="1"/>
    <col min="13065" max="13065" width="3.234375" customWidth="1"/>
    <col min="13067" max="13067" width="11.52734375" customWidth="1"/>
    <col min="13068" max="13068" width="11.64453125" customWidth="1"/>
    <col min="13074" max="13074" width="10" customWidth="1"/>
    <col min="13313" max="13313" width="23.64453125" customWidth="1"/>
    <col min="13314" max="13314" width="12.41015625" customWidth="1"/>
    <col min="13315" max="13315" width="11.87890625" customWidth="1"/>
    <col min="13316" max="13316" width="10.76171875" customWidth="1"/>
    <col min="13317" max="13317" width="11.76171875" customWidth="1"/>
    <col min="13318" max="13318" width="10" customWidth="1"/>
    <col min="13319" max="13319" width="12.76171875" customWidth="1"/>
    <col min="13320" max="13320" width="11.3515625" customWidth="1"/>
    <col min="13321" max="13321" width="3.234375" customWidth="1"/>
    <col min="13323" max="13323" width="11.52734375" customWidth="1"/>
    <col min="13324" max="13324" width="11.64453125" customWidth="1"/>
    <col min="13330" max="13330" width="10" customWidth="1"/>
    <col min="13569" max="13569" width="23.64453125" customWidth="1"/>
    <col min="13570" max="13570" width="12.41015625" customWidth="1"/>
    <col min="13571" max="13571" width="11.87890625" customWidth="1"/>
    <col min="13572" max="13572" width="10.76171875" customWidth="1"/>
    <col min="13573" max="13573" width="11.76171875" customWidth="1"/>
    <col min="13574" max="13574" width="10" customWidth="1"/>
    <col min="13575" max="13575" width="12.76171875" customWidth="1"/>
    <col min="13576" max="13576" width="11.3515625" customWidth="1"/>
    <col min="13577" max="13577" width="3.234375" customWidth="1"/>
    <col min="13579" max="13579" width="11.52734375" customWidth="1"/>
    <col min="13580" max="13580" width="11.64453125" customWidth="1"/>
    <col min="13586" max="13586" width="10" customWidth="1"/>
    <col min="13825" max="13825" width="23.64453125" customWidth="1"/>
    <col min="13826" max="13826" width="12.41015625" customWidth="1"/>
    <col min="13827" max="13827" width="11.87890625" customWidth="1"/>
    <col min="13828" max="13828" width="10.76171875" customWidth="1"/>
    <col min="13829" max="13829" width="11.76171875" customWidth="1"/>
    <col min="13830" max="13830" width="10" customWidth="1"/>
    <col min="13831" max="13831" width="12.76171875" customWidth="1"/>
    <col min="13832" max="13832" width="11.3515625" customWidth="1"/>
    <col min="13833" max="13833" width="3.234375" customWidth="1"/>
    <col min="13835" max="13835" width="11.52734375" customWidth="1"/>
    <col min="13836" max="13836" width="11.64453125" customWidth="1"/>
    <col min="13842" max="13842" width="10" customWidth="1"/>
    <col min="14081" max="14081" width="23.64453125" customWidth="1"/>
    <col min="14082" max="14082" width="12.41015625" customWidth="1"/>
    <col min="14083" max="14083" width="11.87890625" customWidth="1"/>
    <col min="14084" max="14084" width="10.76171875" customWidth="1"/>
    <col min="14085" max="14085" width="11.76171875" customWidth="1"/>
    <col min="14086" max="14086" width="10" customWidth="1"/>
    <col min="14087" max="14087" width="12.76171875" customWidth="1"/>
    <col min="14088" max="14088" width="11.3515625" customWidth="1"/>
    <col min="14089" max="14089" width="3.234375" customWidth="1"/>
    <col min="14091" max="14091" width="11.52734375" customWidth="1"/>
    <col min="14092" max="14092" width="11.64453125" customWidth="1"/>
    <col min="14098" max="14098" width="10" customWidth="1"/>
    <col min="14337" max="14337" width="23.64453125" customWidth="1"/>
    <col min="14338" max="14338" width="12.41015625" customWidth="1"/>
    <col min="14339" max="14339" width="11.87890625" customWidth="1"/>
    <col min="14340" max="14340" width="10.76171875" customWidth="1"/>
    <col min="14341" max="14341" width="11.76171875" customWidth="1"/>
    <col min="14342" max="14342" width="10" customWidth="1"/>
    <col min="14343" max="14343" width="12.76171875" customWidth="1"/>
    <col min="14344" max="14344" width="11.3515625" customWidth="1"/>
    <col min="14345" max="14345" width="3.234375" customWidth="1"/>
    <col min="14347" max="14347" width="11.52734375" customWidth="1"/>
    <col min="14348" max="14348" width="11.64453125" customWidth="1"/>
    <col min="14354" max="14354" width="10" customWidth="1"/>
    <col min="14593" max="14593" width="23.64453125" customWidth="1"/>
    <col min="14594" max="14594" width="12.41015625" customWidth="1"/>
    <col min="14595" max="14595" width="11.87890625" customWidth="1"/>
    <col min="14596" max="14596" width="10.76171875" customWidth="1"/>
    <col min="14597" max="14597" width="11.76171875" customWidth="1"/>
    <col min="14598" max="14598" width="10" customWidth="1"/>
    <col min="14599" max="14599" width="12.76171875" customWidth="1"/>
    <col min="14600" max="14600" width="11.3515625" customWidth="1"/>
    <col min="14601" max="14601" width="3.234375" customWidth="1"/>
    <col min="14603" max="14603" width="11.52734375" customWidth="1"/>
    <col min="14604" max="14604" width="11.64453125" customWidth="1"/>
    <col min="14610" max="14610" width="10" customWidth="1"/>
    <col min="14849" max="14849" width="23.64453125" customWidth="1"/>
    <col min="14850" max="14850" width="12.41015625" customWidth="1"/>
    <col min="14851" max="14851" width="11.87890625" customWidth="1"/>
    <col min="14852" max="14852" width="10.76171875" customWidth="1"/>
    <col min="14853" max="14853" width="11.76171875" customWidth="1"/>
    <col min="14854" max="14854" width="10" customWidth="1"/>
    <col min="14855" max="14855" width="12.76171875" customWidth="1"/>
    <col min="14856" max="14856" width="11.3515625" customWidth="1"/>
    <col min="14857" max="14857" width="3.234375" customWidth="1"/>
    <col min="14859" max="14859" width="11.52734375" customWidth="1"/>
    <col min="14860" max="14860" width="11.64453125" customWidth="1"/>
    <col min="14866" max="14866" width="10" customWidth="1"/>
    <col min="15105" max="15105" width="23.64453125" customWidth="1"/>
    <col min="15106" max="15106" width="12.41015625" customWidth="1"/>
    <col min="15107" max="15107" width="11.87890625" customWidth="1"/>
    <col min="15108" max="15108" width="10.76171875" customWidth="1"/>
    <col min="15109" max="15109" width="11.76171875" customWidth="1"/>
    <col min="15110" max="15110" width="10" customWidth="1"/>
    <col min="15111" max="15111" width="12.76171875" customWidth="1"/>
    <col min="15112" max="15112" width="11.3515625" customWidth="1"/>
    <col min="15113" max="15113" width="3.234375" customWidth="1"/>
    <col min="15115" max="15115" width="11.52734375" customWidth="1"/>
    <col min="15116" max="15116" width="11.64453125" customWidth="1"/>
    <col min="15122" max="15122" width="10" customWidth="1"/>
    <col min="15361" max="15361" width="23.64453125" customWidth="1"/>
    <col min="15362" max="15362" width="12.41015625" customWidth="1"/>
    <col min="15363" max="15363" width="11.87890625" customWidth="1"/>
    <col min="15364" max="15364" width="10.76171875" customWidth="1"/>
    <col min="15365" max="15365" width="11.76171875" customWidth="1"/>
    <col min="15366" max="15366" width="10" customWidth="1"/>
    <col min="15367" max="15367" width="12.76171875" customWidth="1"/>
    <col min="15368" max="15368" width="11.3515625" customWidth="1"/>
    <col min="15369" max="15369" width="3.234375" customWidth="1"/>
    <col min="15371" max="15371" width="11.52734375" customWidth="1"/>
    <col min="15372" max="15372" width="11.64453125" customWidth="1"/>
    <col min="15378" max="15378" width="10" customWidth="1"/>
    <col min="15617" max="15617" width="23.64453125" customWidth="1"/>
    <col min="15618" max="15618" width="12.41015625" customWidth="1"/>
    <col min="15619" max="15619" width="11.87890625" customWidth="1"/>
    <col min="15620" max="15620" width="10.76171875" customWidth="1"/>
    <col min="15621" max="15621" width="11.76171875" customWidth="1"/>
    <col min="15622" max="15622" width="10" customWidth="1"/>
    <col min="15623" max="15623" width="12.76171875" customWidth="1"/>
    <col min="15624" max="15624" width="11.3515625" customWidth="1"/>
    <col min="15625" max="15625" width="3.234375" customWidth="1"/>
    <col min="15627" max="15627" width="11.52734375" customWidth="1"/>
    <col min="15628" max="15628" width="11.64453125" customWidth="1"/>
    <col min="15634" max="15634" width="10" customWidth="1"/>
    <col min="15873" max="15873" width="23.64453125" customWidth="1"/>
    <col min="15874" max="15874" width="12.41015625" customWidth="1"/>
    <col min="15875" max="15875" width="11.87890625" customWidth="1"/>
    <col min="15876" max="15876" width="10.76171875" customWidth="1"/>
    <col min="15877" max="15877" width="11.76171875" customWidth="1"/>
    <col min="15878" max="15878" width="10" customWidth="1"/>
    <col min="15879" max="15879" width="12.76171875" customWidth="1"/>
    <col min="15880" max="15880" width="11.3515625" customWidth="1"/>
    <col min="15881" max="15881" width="3.234375" customWidth="1"/>
    <col min="15883" max="15883" width="11.52734375" customWidth="1"/>
    <col min="15884" max="15884" width="11.64453125" customWidth="1"/>
    <col min="15890" max="15890" width="10" customWidth="1"/>
    <col min="16129" max="16129" width="23.64453125" customWidth="1"/>
    <col min="16130" max="16130" width="12.41015625" customWidth="1"/>
    <col min="16131" max="16131" width="11.87890625" customWidth="1"/>
    <col min="16132" max="16132" width="10.76171875" customWidth="1"/>
    <col min="16133" max="16133" width="11.76171875" customWidth="1"/>
    <col min="16134" max="16134" width="10" customWidth="1"/>
    <col min="16135" max="16135" width="12.76171875" customWidth="1"/>
    <col min="16136" max="16136" width="11.3515625" customWidth="1"/>
    <col min="16137" max="16137" width="3.234375" customWidth="1"/>
    <col min="16139" max="16139" width="11.52734375" customWidth="1"/>
    <col min="16140" max="16140" width="11.64453125" customWidth="1"/>
    <col min="16146" max="16146" width="10" customWidth="1"/>
  </cols>
  <sheetData>
    <row r="1" spans="1:9" ht="26.25" customHeight="1" thickBot="1" x14ac:dyDescent="0.65">
      <c r="A1" s="1" t="s">
        <v>0</v>
      </c>
    </row>
    <row r="2" spans="1:9" ht="25.1" customHeight="1" thickBot="1" x14ac:dyDescent="0.65">
      <c r="A2" s="1" t="s">
        <v>1</v>
      </c>
      <c r="B2" s="73" t="s">
        <v>72</v>
      </c>
      <c r="C2" s="74"/>
      <c r="D2" s="74"/>
      <c r="E2" s="74"/>
      <c r="F2" s="74"/>
      <c r="G2" s="75"/>
    </row>
    <row r="3" spans="1:9" x14ac:dyDescent="0.5">
      <c r="C3" s="3"/>
      <c r="D3" s="4"/>
      <c r="E3" s="3"/>
      <c r="F3" s="3"/>
    </row>
    <row r="4" spans="1:9" ht="17.7" x14ac:dyDescent="0.55000000000000004">
      <c r="A4" s="48" t="s">
        <v>56</v>
      </c>
      <c r="B4" s="6"/>
      <c r="C4" s="7"/>
      <c r="D4" s="6"/>
      <c r="E4" s="6"/>
      <c r="F4" s="6"/>
      <c r="G4" s="7"/>
      <c r="H4" s="7"/>
      <c r="I4" s="7"/>
    </row>
    <row r="5" spans="1:9" ht="15.35" x14ac:dyDescent="0.5">
      <c r="A5" s="49" t="s">
        <v>57</v>
      </c>
      <c r="B5" s="6"/>
      <c r="C5" s="7"/>
      <c r="D5" s="6"/>
      <c r="E5" s="6"/>
      <c r="F5" s="6"/>
      <c r="G5" s="7"/>
      <c r="H5" s="7"/>
      <c r="I5" s="7"/>
    </row>
    <row r="6" spans="1:9" ht="10.7" customHeight="1" x14ac:dyDescent="0.5">
      <c r="A6" s="6"/>
      <c r="B6" s="6"/>
      <c r="C6" s="7"/>
      <c r="D6" s="6"/>
      <c r="E6" s="6"/>
      <c r="F6" s="6"/>
      <c r="G6" s="7"/>
      <c r="H6" s="7"/>
      <c r="I6" s="7"/>
    </row>
    <row r="7" spans="1:9" ht="25.35" x14ac:dyDescent="0.5">
      <c r="A7" s="50" t="s">
        <v>58</v>
      </c>
      <c r="B7" s="51" t="s">
        <v>43</v>
      </c>
      <c r="C7" s="7"/>
      <c r="D7" s="51" t="s">
        <v>59</v>
      </c>
      <c r="E7" s="51"/>
      <c r="F7" s="51"/>
      <c r="G7" s="51" t="s">
        <v>43</v>
      </c>
      <c r="H7" s="7"/>
      <c r="I7" s="7"/>
    </row>
    <row r="8" spans="1:9" ht="12.45" customHeight="1" x14ac:dyDescent="0.5">
      <c r="A8" t="s">
        <v>25</v>
      </c>
      <c r="B8" s="6">
        <v>20000</v>
      </c>
      <c r="C8" s="7"/>
      <c r="D8" s="52" t="s">
        <v>60</v>
      </c>
      <c r="E8" s="6"/>
      <c r="F8" s="6"/>
      <c r="G8" s="6">
        <v>2500000</v>
      </c>
      <c r="H8" s="72">
        <f>G8-G9</f>
        <v>1910000</v>
      </c>
      <c r="I8" s="7"/>
    </row>
    <row r="9" spans="1:9" ht="12.45" customHeight="1" x14ac:dyDescent="0.5">
      <c r="A9" t="s">
        <v>26</v>
      </c>
      <c r="B9" s="6">
        <v>450000</v>
      </c>
      <c r="C9" s="7"/>
      <c r="D9" s="53" t="s">
        <v>61</v>
      </c>
      <c r="E9" s="6"/>
      <c r="F9" s="6"/>
      <c r="G9" s="6">
        <v>590000</v>
      </c>
      <c r="H9" s="7"/>
      <c r="I9" s="7"/>
    </row>
    <row r="10" spans="1:9" ht="12.45" customHeight="1" x14ac:dyDescent="0.5">
      <c r="A10" t="s">
        <v>27</v>
      </c>
      <c r="B10" s="6">
        <v>550000</v>
      </c>
      <c r="C10" s="7"/>
      <c r="D10" s="53" t="s">
        <v>62</v>
      </c>
      <c r="E10" s="6"/>
      <c r="F10" s="6"/>
      <c r="G10" s="6">
        <v>130000</v>
      </c>
      <c r="H10" s="7"/>
      <c r="I10" s="7"/>
    </row>
    <row r="11" spans="1:9" ht="12.45" customHeight="1" x14ac:dyDescent="0.5">
      <c r="A11" t="s">
        <v>30</v>
      </c>
      <c r="B11" s="54">
        <v>300000</v>
      </c>
      <c r="C11" s="7"/>
      <c r="D11" s="53"/>
      <c r="E11" s="6"/>
      <c r="F11" s="6"/>
      <c r="G11" s="6"/>
      <c r="H11" s="7"/>
      <c r="I11" s="7"/>
    </row>
    <row r="12" spans="1:9" ht="12.45" customHeight="1" x14ac:dyDescent="0.5">
      <c r="A12" t="s">
        <v>63</v>
      </c>
      <c r="B12" s="6">
        <f>SUM(B8:B11)</f>
        <v>1320000</v>
      </c>
      <c r="C12" s="7"/>
      <c r="D12" s="8"/>
      <c r="E12" s="6"/>
      <c r="F12" s="6"/>
      <c r="G12" s="6"/>
      <c r="H12" s="7"/>
      <c r="I12" s="7"/>
    </row>
    <row r="13" spans="1:9" ht="12.45" customHeight="1" x14ac:dyDescent="0.5">
      <c r="A13" t="s">
        <v>64</v>
      </c>
      <c r="B13" s="6">
        <f>+G14-B12</f>
        <v>1900000</v>
      </c>
      <c r="C13" s="7"/>
      <c r="D13" s="8"/>
      <c r="E13" s="6"/>
      <c r="F13" s="6"/>
      <c r="G13" s="6"/>
      <c r="H13" s="6"/>
      <c r="I13" s="6"/>
    </row>
    <row r="14" spans="1:9" ht="12.45" customHeight="1" x14ac:dyDescent="0.5">
      <c r="A14" s="21" t="s">
        <v>50</v>
      </c>
      <c r="B14" s="55">
        <f>+B13+B12</f>
        <v>3220000</v>
      </c>
      <c r="C14" s="7"/>
      <c r="D14" s="11" t="s">
        <v>44</v>
      </c>
      <c r="E14" s="6"/>
      <c r="F14" s="6"/>
      <c r="G14" s="55">
        <f>SUM(G8:G13)</f>
        <v>3220000</v>
      </c>
      <c r="H14" s="6"/>
      <c r="I14" s="6"/>
    </row>
    <row r="15" spans="1:9" ht="17.7" x14ac:dyDescent="0.55000000000000004">
      <c r="A15" s="5"/>
      <c r="B15" s="6"/>
      <c r="C15" s="7"/>
      <c r="D15" s="8"/>
      <c r="E15" s="6"/>
      <c r="F15" s="6"/>
      <c r="G15" s="7"/>
      <c r="H15" s="7"/>
      <c r="I15" s="7"/>
    </row>
    <row r="16" spans="1:9" x14ac:dyDescent="0.5">
      <c r="B16" s="9" t="s">
        <v>2</v>
      </c>
      <c r="C16" s="10"/>
      <c r="D16" s="11" t="s">
        <v>3</v>
      </c>
      <c r="E16" s="11"/>
      <c r="F16" s="9"/>
      <c r="G16" s="9" t="s">
        <v>4</v>
      </c>
      <c r="I16" s="6"/>
    </row>
    <row r="17" spans="1:9" ht="14.7" thickBot="1" x14ac:dyDescent="0.55000000000000004">
      <c r="B17" s="12">
        <v>2018</v>
      </c>
      <c r="C17" s="10"/>
      <c r="D17" s="13" t="s">
        <v>5</v>
      </c>
      <c r="E17" s="13" t="s">
        <v>6</v>
      </c>
      <c r="F17" s="9"/>
      <c r="G17" s="14">
        <f>+B17</f>
        <v>2018</v>
      </c>
      <c r="I17" s="6"/>
    </row>
    <row r="18" spans="1:9" ht="24.45" customHeight="1" x14ac:dyDescent="0.5">
      <c r="A18" t="s">
        <v>7</v>
      </c>
      <c r="B18" s="15">
        <v>80000</v>
      </c>
      <c r="C18" s="9"/>
      <c r="D18" s="16"/>
      <c r="E18" s="17"/>
      <c r="G18" s="17">
        <f>+B18+D18-E18</f>
        <v>80000</v>
      </c>
      <c r="I18" s="6"/>
    </row>
    <row r="19" spans="1:9" ht="24.45" customHeight="1" x14ac:dyDescent="0.5">
      <c r="A19" t="s">
        <v>8</v>
      </c>
      <c r="B19" s="15">
        <v>110000</v>
      </c>
      <c r="D19" s="16"/>
      <c r="E19" s="17"/>
      <c r="G19" s="17">
        <f t="shared" ref="G19:G21" si="0">+B19+D19-E19</f>
        <v>110000</v>
      </c>
      <c r="I19" s="6"/>
    </row>
    <row r="20" spans="1:9" ht="24.45" customHeight="1" x14ac:dyDescent="0.5">
      <c r="A20" t="s">
        <v>9</v>
      </c>
      <c r="B20" s="15">
        <v>45000</v>
      </c>
      <c r="D20" s="16"/>
      <c r="E20" s="17"/>
      <c r="G20" s="17">
        <f t="shared" si="0"/>
        <v>45000</v>
      </c>
      <c r="I20" s="6"/>
    </row>
    <row r="21" spans="1:9" ht="24.45" customHeight="1" x14ac:dyDescent="0.5">
      <c r="A21" t="s">
        <v>10</v>
      </c>
      <c r="B21" s="18">
        <v>15000</v>
      </c>
      <c r="D21" s="16"/>
      <c r="E21" s="17"/>
      <c r="G21" s="17">
        <f t="shared" si="0"/>
        <v>15000</v>
      </c>
      <c r="I21" s="6"/>
    </row>
    <row r="22" spans="1:9" ht="24.45" customHeight="1" x14ac:dyDescent="0.5">
      <c r="A22" t="s">
        <v>11</v>
      </c>
      <c r="B22" s="19">
        <f>SUM(B18:B21)</f>
        <v>250000</v>
      </c>
      <c r="D22" s="16"/>
      <c r="E22" s="17"/>
      <c r="G22" s="17">
        <f>SUM(G18:G21)</f>
        <v>250000</v>
      </c>
      <c r="I22" s="6"/>
    </row>
    <row r="23" spans="1:9" ht="6.45" customHeight="1" x14ac:dyDescent="0.5">
      <c r="D23"/>
      <c r="I23" s="6"/>
    </row>
    <row r="24" spans="1:9" ht="29.7" customHeight="1" x14ac:dyDescent="0.5">
      <c r="A24" t="s">
        <v>12</v>
      </c>
      <c r="B24" s="20">
        <v>2100000</v>
      </c>
      <c r="D24" s="16"/>
      <c r="E24" s="17"/>
      <c r="G24" s="17">
        <f>+B24+D24-E24</f>
        <v>2100000</v>
      </c>
      <c r="I24" s="6"/>
    </row>
    <row r="25" spans="1:9" ht="15.45" customHeight="1" x14ac:dyDescent="0.5">
      <c r="A25" t="s">
        <v>13</v>
      </c>
      <c r="D25"/>
    </row>
    <row r="26" spans="1:9" ht="29.7" customHeight="1" x14ac:dyDescent="0.5">
      <c r="A26" t="s">
        <v>14</v>
      </c>
      <c r="B26" s="20">
        <f>+B24+B22</f>
        <v>2350000</v>
      </c>
      <c r="D26"/>
      <c r="G26" s="17">
        <f>+G24+G22</f>
        <v>2350000</v>
      </c>
      <c r="I26" s="6"/>
    </row>
    <row r="27" spans="1:9" ht="12.45" customHeight="1" x14ac:dyDescent="0.5">
      <c r="D27"/>
      <c r="I27" s="6"/>
    </row>
    <row r="28" spans="1:9" ht="29.7" customHeight="1" x14ac:dyDescent="0.5">
      <c r="A28" t="s">
        <v>15</v>
      </c>
      <c r="B28" s="17"/>
      <c r="D28" s="16">
        <f>G10</f>
        <v>130000</v>
      </c>
      <c r="E28" s="17"/>
      <c r="G28" s="17">
        <f>+B28+D28</f>
        <v>130000</v>
      </c>
      <c r="I28" s="6"/>
    </row>
    <row r="29" spans="1:9" ht="29.7" customHeight="1" x14ac:dyDescent="0.5">
      <c r="A29" t="s">
        <v>16</v>
      </c>
      <c r="B29" s="20"/>
      <c r="D29" s="16">
        <f>+G8-B55</f>
        <v>820000</v>
      </c>
      <c r="E29" s="17"/>
      <c r="G29" s="17">
        <f t="shared" ref="G29:G30" si="1">+B29+D29</f>
        <v>820000</v>
      </c>
      <c r="I29" s="6"/>
    </row>
    <row r="30" spans="1:9" ht="29.7" customHeight="1" x14ac:dyDescent="0.5">
      <c r="A30" t="s">
        <v>17</v>
      </c>
      <c r="B30" s="18">
        <v>150000</v>
      </c>
      <c r="D30" s="16"/>
      <c r="E30" s="17"/>
      <c r="G30" s="17">
        <f t="shared" si="1"/>
        <v>150000</v>
      </c>
      <c r="I30" s="6"/>
    </row>
    <row r="31" spans="1:9" ht="29.7" customHeight="1" thickBot="1" x14ac:dyDescent="0.55000000000000004">
      <c r="A31" s="21" t="s">
        <v>18</v>
      </c>
      <c r="B31" s="22">
        <f>+B30+B26</f>
        <v>2500000</v>
      </c>
      <c r="D31"/>
      <c r="G31" s="22">
        <f>SUM(G28:G30)</f>
        <v>1100000</v>
      </c>
      <c r="I31" s="6"/>
    </row>
    <row r="32" spans="1:9" ht="29.7" customHeight="1" thickTop="1" x14ac:dyDescent="0.5">
      <c r="D32"/>
      <c r="G32" t="s">
        <v>19</v>
      </c>
      <c r="I32" s="6"/>
    </row>
    <row r="33" spans="1:9" ht="13.85" customHeight="1" x14ac:dyDescent="0.5">
      <c r="A33" s="21" t="s">
        <v>20</v>
      </c>
      <c r="B33" s="23"/>
      <c r="C33" s="21"/>
      <c r="D33" s="13" t="s">
        <v>5</v>
      </c>
      <c r="E33" s="13" t="s">
        <v>6</v>
      </c>
      <c r="I33" s="6"/>
    </row>
    <row r="34" spans="1:9" ht="25.95" customHeight="1" x14ac:dyDescent="0.5">
      <c r="A34" t="s">
        <v>21</v>
      </c>
      <c r="B34" s="20">
        <v>80000</v>
      </c>
      <c r="D34" s="16"/>
      <c r="E34" s="17"/>
      <c r="G34" s="17">
        <f>+B34-D34+E34</f>
        <v>80000</v>
      </c>
      <c r="I34" s="6"/>
    </row>
    <row r="35" spans="1:9" ht="25.95" customHeight="1" x14ac:dyDescent="0.5">
      <c r="A35" t="s">
        <v>22</v>
      </c>
      <c r="B35" s="15">
        <v>40000</v>
      </c>
      <c r="D35" s="16"/>
      <c r="E35" s="17"/>
      <c r="G35" s="17">
        <f t="shared" ref="G35:G36" si="2">+B35-D35+E35</f>
        <v>40000</v>
      </c>
      <c r="I35" s="6"/>
    </row>
    <row r="36" spans="1:9" ht="25.95" customHeight="1" x14ac:dyDescent="0.5">
      <c r="A36" t="s">
        <v>23</v>
      </c>
      <c r="B36" s="18">
        <v>20000</v>
      </c>
      <c r="D36" s="16"/>
      <c r="E36" s="17"/>
      <c r="G36" s="17">
        <f t="shared" si="2"/>
        <v>20000</v>
      </c>
      <c r="I36" s="6"/>
    </row>
    <row r="37" spans="1:9" ht="25.95" customHeight="1" x14ac:dyDescent="0.5">
      <c r="A37" t="s">
        <v>24</v>
      </c>
      <c r="B37" s="17">
        <f t="shared" ref="B37" si="3">SUM(B34:B36)</f>
        <v>140000</v>
      </c>
      <c r="D37"/>
      <c r="G37" s="17">
        <f t="shared" ref="G37" si="4">SUM(G34:G36)</f>
        <v>140000</v>
      </c>
      <c r="I37" s="6"/>
    </row>
    <row r="38" spans="1:9" ht="13.5" customHeight="1" x14ac:dyDescent="0.5">
      <c r="D38"/>
    </row>
    <row r="39" spans="1:9" ht="24.45" customHeight="1" x14ac:dyDescent="0.5">
      <c r="A39" t="s">
        <v>25</v>
      </c>
      <c r="B39" s="20"/>
      <c r="D39" s="16"/>
      <c r="E39" s="17">
        <f>+B8</f>
        <v>20000</v>
      </c>
      <c r="G39" s="17">
        <f t="shared" ref="G39:G44" si="5">+B39-D39+E39</f>
        <v>20000</v>
      </c>
      <c r="I39" s="6"/>
    </row>
    <row r="40" spans="1:9" ht="24.45" customHeight="1" x14ac:dyDescent="0.5">
      <c r="A40" t="s">
        <v>26</v>
      </c>
      <c r="B40" s="20"/>
      <c r="D40" s="16"/>
      <c r="E40" s="17">
        <f t="shared" ref="E40:E41" si="6">+B9</f>
        <v>450000</v>
      </c>
      <c r="G40" s="17">
        <f t="shared" si="5"/>
        <v>450000</v>
      </c>
      <c r="I40" s="6"/>
    </row>
    <row r="41" spans="1:9" ht="24.45" customHeight="1" x14ac:dyDescent="0.5">
      <c r="A41" t="s">
        <v>27</v>
      </c>
      <c r="B41" s="20"/>
      <c r="D41" s="16"/>
      <c r="E41" s="17">
        <f t="shared" si="6"/>
        <v>550000</v>
      </c>
      <c r="G41" s="17">
        <f t="shared" si="5"/>
        <v>550000</v>
      </c>
      <c r="I41" s="6"/>
    </row>
    <row r="42" spans="1:9" ht="24.45" customHeight="1" x14ac:dyDescent="0.5">
      <c r="A42" t="s">
        <v>28</v>
      </c>
      <c r="B42" s="20"/>
      <c r="D42" s="16"/>
      <c r="E42" s="17"/>
      <c r="G42" s="17"/>
      <c r="I42" s="6"/>
    </row>
    <row r="43" spans="1:9" ht="24.45" customHeight="1" x14ac:dyDescent="0.5">
      <c r="A43" t="s">
        <v>29</v>
      </c>
      <c r="B43" s="20">
        <v>650000</v>
      </c>
      <c r="D43" s="16">
        <f>G9</f>
        <v>590000</v>
      </c>
      <c r="E43" s="17"/>
      <c r="G43" s="17">
        <f t="shared" si="5"/>
        <v>60000</v>
      </c>
      <c r="I43" s="6"/>
    </row>
    <row r="44" spans="1:9" ht="24.45" customHeight="1" x14ac:dyDescent="0.5">
      <c r="A44" t="s">
        <v>30</v>
      </c>
      <c r="B44" s="20"/>
      <c r="D44" s="16"/>
      <c r="E44" s="17">
        <f>B11</f>
        <v>300000</v>
      </c>
      <c r="G44" s="17">
        <f t="shared" si="5"/>
        <v>300000</v>
      </c>
      <c r="I44" s="6"/>
    </row>
    <row r="45" spans="1:9" ht="24.45" customHeight="1" x14ac:dyDescent="0.5">
      <c r="A45" t="s">
        <v>31</v>
      </c>
      <c r="B45" s="20">
        <f>SUM(B39:B44)</f>
        <v>650000</v>
      </c>
      <c r="D45"/>
      <c r="G45" s="20">
        <f>SUM(G39:G44)</f>
        <v>1380000</v>
      </c>
      <c r="I45" s="6"/>
    </row>
    <row r="46" spans="1:9" ht="24.45" customHeight="1" x14ac:dyDescent="0.5">
      <c r="B46" s="17"/>
      <c r="D46"/>
      <c r="G46" s="17"/>
      <c r="I46" s="6"/>
    </row>
    <row r="47" spans="1:9" ht="24.45" customHeight="1" x14ac:dyDescent="0.5">
      <c r="A47" t="s">
        <v>32</v>
      </c>
      <c r="B47" s="20">
        <v>20000</v>
      </c>
      <c r="D47" s="16"/>
      <c r="E47" s="17"/>
      <c r="G47" s="17">
        <f t="shared" ref="G47:G48" si="7">+B47-D47+E47</f>
        <v>20000</v>
      </c>
      <c r="I47" s="6"/>
    </row>
    <row r="48" spans="1:9" ht="24.45" customHeight="1" x14ac:dyDescent="0.5">
      <c r="A48" t="s">
        <v>33</v>
      </c>
      <c r="B48" s="20">
        <v>10000</v>
      </c>
      <c r="D48" s="16"/>
      <c r="E48" s="17"/>
      <c r="G48" s="17">
        <f t="shared" si="7"/>
        <v>10000</v>
      </c>
      <c r="I48" s="6"/>
    </row>
    <row r="49" spans="1:9" ht="24.45" customHeight="1" x14ac:dyDescent="0.5">
      <c r="A49" t="s">
        <v>34</v>
      </c>
      <c r="B49" s="17">
        <f>+B37+SUM(B45:B48)</f>
        <v>820000</v>
      </c>
      <c r="D49"/>
      <c r="G49" s="17">
        <f>SUM(G34:G48)</f>
        <v>3070000</v>
      </c>
      <c r="I49" s="6"/>
    </row>
    <row r="50" spans="1:9" ht="29.7" customHeight="1" x14ac:dyDescent="0.5">
      <c r="D50"/>
      <c r="G50" t="s">
        <v>19</v>
      </c>
      <c r="I50" s="6"/>
    </row>
    <row r="51" spans="1:9" ht="15" customHeight="1" x14ac:dyDescent="0.5">
      <c r="A51" s="21" t="s">
        <v>35</v>
      </c>
      <c r="B51" s="23"/>
      <c r="C51" s="21"/>
      <c r="D51" s="13" t="s">
        <v>5</v>
      </c>
      <c r="E51" s="13" t="s">
        <v>6</v>
      </c>
    </row>
    <row r="52" spans="1:9" ht="29.7" customHeight="1" x14ac:dyDescent="0.5">
      <c r="A52" t="s">
        <v>36</v>
      </c>
      <c r="B52" s="20">
        <v>1190000</v>
      </c>
      <c r="D52" s="16">
        <f>+B52</f>
        <v>1190000</v>
      </c>
      <c r="E52" s="17">
        <f>+B13</f>
        <v>1900000</v>
      </c>
      <c r="G52" s="17">
        <f t="shared" ref="G52:G54" si="8">+B52-D52+E52</f>
        <v>1900000</v>
      </c>
      <c r="I52" s="6"/>
    </row>
    <row r="53" spans="1:9" ht="29.7" customHeight="1" x14ac:dyDescent="0.5">
      <c r="A53" t="s">
        <v>37</v>
      </c>
      <c r="B53" s="15">
        <v>40000</v>
      </c>
      <c r="D53" s="16">
        <f>+B53</f>
        <v>40000</v>
      </c>
      <c r="E53" s="17"/>
      <c r="G53" s="17">
        <f>+B53-D53+E53</f>
        <v>0</v>
      </c>
      <c r="I53" s="6"/>
    </row>
    <row r="54" spans="1:9" ht="29.7" customHeight="1" x14ac:dyDescent="0.5">
      <c r="A54" t="s">
        <v>38</v>
      </c>
      <c r="B54" s="18">
        <v>450000</v>
      </c>
      <c r="D54" s="16">
        <f>+B54</f>
        <v>450000</v>
      </c>
      <c r="E54" s="17"/>
      <c r="G54" s="17">
        <f t="shared" ref="G54" si="9">+B54-D54+E54</f>
        <v>0</v>
      </c>
      <c r="I54" s="6"/>
    </row>
    <row r="55" spans="1:9" ht="29.7" customHeight="1" x14ac:dyDescent="0.5">
      <c r="A55" t="s">
        <v>39</v>
      </c>
      <c r="B55" s="19">
        <f>SUM(B51:B54)</f>
        <v>1680000</v>
      </c>
      <c r="D55" s="16"/>
      <c r="E55" s="17"/>
      <c r="G55" s="17">
        <f>SUM(G52:G54)</f>
        <v>1900000</v>
      </c>
      <c r="I55" s="6"/>
    </row>
    <row r="56" spans="1:9" ht="18.45" customHeight="1" x14ac:dyDescent="0.5">
      <c r="D56"/>
      <c r="I56" s="6"/>
    </row>
    <row r="57" spans="1:9" ht="29.7" customHeight="1" thickBot="1" x14ac:dyDescent="0.55000000000000004">
      <c r="A57" s="21" t="s">
        <v>40</v>
      </c>
      <c r="B57" s="22">
        <f>+B55+B49</f>
        <v>2500000</v>
      </c>
      <c r="G57" s="17">
        <f>G55+G49</f>
        <v>4970000</v>
      </c>
      <c r="I57" s="6"/>
    </row>
    <row r="58" spans="1:9" ht="24.45" customHeight="1" thickTop="1" x14ac:dyDescent="0.5">
      <c r="A58" s="6"/>
      <c r="B58" s="25"/>
      <c r="C58" t="s">
        <v>41</v>
      </c>
      <c r="D58" s="16"/>
      <c r="E58" s="16"/>
      <c r="F58" s="7"/>
      <c r="I58" s="6"/>
    </row>
    <row r="59" spans="1:9" x14ac:dyDescent="0.5">
      <c r="A59" s="6"/>
      <c r="B59" s="25"/>
      <c r="C59" s="7"/>
      <c r="D59" s="8"/>
      <c r="E59" s="6"/>
      <c r="F59" s="6"/>
      <c r="G59" s="7"/>
      <c r="H59" s="7"/>
      <c r="I59" s="6"/>
    </row>
    <row r="60" spans="1:9" x14ac:dyDescent="0.5">
      <c r="I60" s="6"/>
    </row>
    <row r="61" spans="1:9" x14ac:dyDescent="0.5">
      <c r="I61" s="6"/>
    </row>
    <row r="62" spans="1:9" x14ac:dyDescent="0.5">
      <c r="I62" s="6"/>
    </row>
    <row r="63" spans="1:9" x14ac:dyDescent="0.5">
      <c r="I63" s="6"/>
    </row>
    <row r="64" spans="1:9" x14ac:dyDescent="0.5">
      <c r="I64" s="6"/>
    </row>
  </sheetData>
  <mergeCells count="1">
    <mergeCell ref="B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0026-B2E5-4996-90F9-568A29D647CF}">
  <dimension ref="A1:O27"/>
  <sheetViews>
    <sheetView topLeftCell="A9" workbookViewId="0">
      <selection activeCell="A9" sqref="A9"/>
    </sheetView>
  </sheetViews>
  <sheetFormatPr defaultRowHeight="14.35" x14ac:dyDescent="0.5"/>
  <cols>
    <col min="1" max="1" width="32.3515625" customWidth="1"/>
    <col min="2" max="2" width="14.64453125" bestFit="1" customWidth="1"/>
    <col min="3" max="3" width="12.76171875" customWidth="1"/>
    <col min="4" max="4" width="14.64453125" style="2" customWidth="1"/>
    <col min="5" max="5" width="11.76171875" customWidth="1"/>
    <col min="6" max="6" width="10" customWidth="1"/>
    <col min="7" max="7" width="14.52734375" bestFit="1" customWidth="1"/>
    <col min="8" max="8" width="8.76171875" customWidth="1"/>
    <col min="9" max="9" width="4.41015625" customWidth="1"/>
    <col min="11" max="11" width="11.52734375" customWidth="1"/>
    <col min="12" max="12" width="11.64453125" customWidth="1"/>
    <col min="18" max="18" width="10" customWidth="1"/>
    <col min="257" max="257" width="23.64453125" customWidth="1"/>
    <col min="258" max="258" width="12.41015625" customWidth="1"/>
    <col min="259" max="259" width="11.87890625" customWidth="1"/>
    <col min="260" max="260" width="10.76171875" customWidth="1"/>
    <col min="261" max="261" width="11.76171875" customWidth="1"/>
    <col min="262" max="262" width="10" customWidth="1"/>
    <col min="263" max="263" width="12.76171875" customWidth="1"/>
    <col min="264" max="264" width="11.3515625" customWidth="1"/>
    <col min="265" max="265" width="3.234375" customWidth="1"/>
    <col min="267" max="267" width="11.52734375" customWidth="1"/>
    <col min="268" max="268" width="11.64453125" customWidth="1"/>
    <col min="274" max="274" width="10" customWidth="1"/>
    <col min="513" max="513" width="23.64453125" customWidth="1"/>
    <col min="514" max="514" width="12.41015625" customWidth="1"/>
    <col min="515" max="515" width="11.87890625" customWidth="1"/>
    <col min="516" max="516" width="10.76171875" customWidth="1"/>
    <col min="517" max="517" width="11.76171875" customWidth="1"/>
    <col min="518" max="518" width="10" customWidth="1"/>
    <col min="519" max="519" width="12.76171875" customWidth="1"/>
    <col min="520" max="520" width="11.3515625" customWidth="1"/>
    <col min="521" max="521" width="3.234375" customWidth="1"/>
    <col min="523" max="523" width="11.52734375" customWidth="1"/>
    <col min="524" max="524" width="11.64453125" customWidth="1"/>
    <col min="530" max="530" width="10" customWidth="1"/>
    <col min="769" max="769" width="23.64453125" customWidth="1"/>
    <col min="770" max="770" width="12.41015625" customWidth="1"/>
    <col min="771" max="771" width="11.87890625" customWidth="1"/>
    <col min="772" max="772" width="10.76171875" customWidth="1"/>
    <col min="773" max="773" width="11.76171875" customWidth="1"/>
    <col min="774" max="774" width="10" customWidth="1"/>
    <col min="775" max="775" width="12.76171875" customWidth="1"/>
    <col min="776" max="776" width="11.3515625" customWidth="1"/>
    <col min="777" max="777" width="3.234375" customWidth="1"/>
    <col min="779" max="779" width="11.52734375" customWidth="1"/>
    <col min="780" max="780" width="11.64453125" customWidth="1"/>
    <col min="786" max="786" width="10" customWidth="1"/>
    <col min="1025" max="1025" width="23.64453125" customWidth="1"/>
    <col min="1026" max="1026" width="12.41015625" customWidth="1"/>
    <col min="1027" max="1027" width="11.87890625" customWidth="1"/>
    <col min="1028" max="1028" width="10.76171875" customWidth="1"/>
    <col min="1029" max="1029" width="11.76171875" customWidth="1"/>
    <col min="1030" max="1030" width="10" customWidth="1"/>
    <col min="1031" max="1031" width="12.76171875" customWidth="1"/>
    <col min="1032" max="1032" width="11.3515625" customWidth="1"/>
    <col min="1033" max="1033" width="3.234375" customWidth="1"/>
    <col min="1035" max="1035" width="11.52734375" customWidth="1"/>
    <col min="1036" max="1036" width="11.64453125" customWidth="1"/>
    <col min="1042" max="1042" width="10" customWidth="1"/>
    <col min="1281" max="1281" width="23.64453125" customWidth="1"/>
    <col min="1282" max="1282" width="12.41015625" customWidth="1"/>
    <col min="1283" max="1283" width="11.87890625" customWidth="1"/>
    <col min="1284" max="1284" width="10.76171875" customWidth="1"/>
    <col min="1285" max="1285" width="11.76171875" customWidth="1"/>
    <col min="1286" max="1286" width="10" customWidth="1"/>
    <col min="1287" max="1287" width="12.76171875" customWidth="1"/>
    <col min="1288" max="1288" width="11.3515625" customWidth="1"/>
    <col min="1289" max="1289" width="3.234375" customWidth="1"/>
    <col min="1291" max="1291" width="11.52734375" customWidth="1"/>
    <col min="1292" max="1292" width="11.64453125" customWidth="1"/>
    <col min="1298" max="1298" width="10" customWidth="1"/>
    <col min="1537" max="1537" width="23.64453125" customWidth="1"/>
    <col min="1538" max="1538" width="12.41015625" customWidth="1"/>
    <col min="1539" max="1539" width="11.87890625" customWidth="1"/>
    <col min="1540" max="1540" width="10.76171875" customWidth="1"/>
    <col min="1541" max="1541" width="11.76171875" customWidth="1"/>
    <col min="1542" max="1542" width="10" customWidth="1"/>
    <col min="1543" max="1543" width="12.76171875" customWidth="1"/>
    <col min="1544" max="1544" width="11.3515625" customWidth="1"/>
    <col min="1545" max="1545" width="3.234375" customWidth="1"/>
    <col min="1547" max="1547" width="11.52734375" customWidth="1"/>
    <col min="1548" max="1548" width="11.64453125" customWidth="1"/>
    <col min="1554" max="1554" width="10" customWidth="1"/>
    <col min="1793" max="1793" width="23.64453125" customWidth="1"/>
    <col min="1794" max="1794" width="12.41015625" customWidth="1"/>
    <col min="1795" max="1795" width="11.87890625" customWidth="1"/>
    <col min="1796" max="1796" width="10.76171875" customWidth="1"/>
    <col min="1797" max="1797" width="11.76171875" customWidth="1"/>
    <col min="1798" max="1798" width="10" customWidth="1"/>
    <col min="1799" max="1799" width="12.76171875" customWidth="1"/>
    <col min="1800" max="1800" width="11.3515625" customWidth="1"/>
    <col min="1801" max="1801" width="3.234375" customWidth="1"/>
    <col min="1803" max="1803" width="11.52734375" customWidth="1"/>
    <col min="1804" max="1804" width="11.64453125" customWidth="1"/>
    <col min="1810" max="1810" width="10" customWidth="1"/>
    <col min="2049" max="2049" width="23.64453125" customWidth="1"/>
    <col min="2050" max="2050" width="12.41015625" customWidth="1"/>
    <col min="2051" max="2051" width="11.87890625" customWidth="1"/>
    <col min="2052" max="2052" width="10.76171875" customWidth="1"/>
    <col min="2053" max="2053" width="11.76171875" customWidth="1"/>
    <col min="2054" max="2054" width="10" customWidth="1"/>
    <col min="2055" max="2055" width="12.76171875" customWidth="1"/>
    <col min="2056" max="2056" width="11.3515625" customWidth="1"/>
    <col min="2057" max="2057" width="3.234375" customWidth="1"/>
    <col min="2059" max="2059" width="11.52734375" customWidth="1"/>
    <col min="2060" max="2060" width="11.64453125" customWidth="1"/>
    <col min="2066" max="2066" width="10" customWidth="1"/>
    <col min="2305" max="2305" width="23.64453125" customWidth="1"/>
    <col min="2306" max="2306" width="12.41015625" customWidth="1"/>
    <col min="2307" max="2307" width="11.87890625" customWidth="1"/>
    <col min="2308" max="2308" width="10.76171875" customWidth="1"/>
    <col min="2309" max="2309" width="11.76171875" customWidth="1"/>
    <col min="2310" max="2310" width="10" customWidth="1"/>
    <col min="2311" max="2311" width="12.76171875" customWidth="1"/>
    <col min="2312" max="2312" width="11.3515625" customWidth="1"/>
    <col min="2313" max="2313" width="3.234375" customWidth="1"/>
    <col min="2315" max="2315" width="11.52734375" customWidth="1"/>
    <col min="2316" max="2316" width="11.64453125" customWidth="1"/>
    <col min="2322" max="2322" width="10" customWidth="1"/>
    <col min="2561" max="2561" width="23.64453125" customWidth="1"/>
    <col min="2562" max="2562" width="12.41015625" customWidth="1"/>
    <col min="2563" max="2563" width="11.87890625" customWidth="1"/>
    <col min="2564" max="2564" width="10.76171875" customWidth="1"/>
    <col min="2565" max="2565" width="11.76171875" customWidth="1"/>
    <col min="2566" max="2566" width="10" customWidth="1"/>
    <col min="2567" max="2567" width="12.76171875" customWidth="1"/>
    <col min="2568" max="2568" width="11.3515625" customWidth="1"/>
    <col min="2569" max="2569" width="3.234375" customWidth="1"/>
    <col min="2571" max="2571" width="11.52734375" customWidth="1"/>
    <col min="2572" max="2572" width="11.64453125" customWidth="1"/>
    <col min="2578" max="2578" width="10" customWidth="1"/>
    <col min="2817" max="2817" width="23.64453125" customWidth="1"/>
    <col min="2818" max="2818" width="12.41015625" customWidth="1"/>
    <col min="2819" max="2819" width="11.87890625" customWidth="1"/>
    <col min="2820" max="2820" width="10.76171875" customWidth="1"/>
    <col min="2821" max="2821" width="11.76171875" customWidth="1"/>
    <col min="2822" max="2822" width="10" customWidth="1"/>
    <col min="2823" max="2823" width="12.76171875" customWidth="1"/>
    <col min="2824" max="2824" width="11.3515625" customWidth="1"/>
    <col min="2825" max="2825" width="3.234375" customWidth="1"/>
    <col min="2827" max="2827" width="11.52734375" customWidth="1"/>
    <col min="2828" max="2828" width="11.64453125" customWidth="1"/>
    <col min="2834" max="2834" width="10" customWidth="1"/>
    <col min="3073" max="3073" width="23.64453125" customWidth="1"/>
    <col min="3074" max="3074" width="12.41015625" customWidth="1"/>
    <col min="3075" max="3075" width="11.87890625" customWidth="1"/>
    <col min="3076" max="3076" width="10.76171875" customWidth="1"/>
    <col min="3077" max="3077" width="11.76171875" customWidth="1"/>
    <col min="3078" max="3078" width="10" customWidth="1"/>
    <col min="3079" max="3079" width="12.76171875" customWidth="1"/>
    <col min="3080" max="3080" width="11.3515625" customWidth="1"/>
    <col min="3081" max="3081" width="3.234375" customWidth="1"/>
    <col min="3083" max="3083" width="11.52734375" customWidth="1"/>
    <col min="3084" max="3084" width="11.64453125" customWidth="1"/>
    <col min="3090" max="3090" width="10" customWidth="1"/>
    <col min="3329" max="3329" width="23.64453125" customWidth="1"/>
    <col min="3330" max="3330" width="12.41015625" customWidth="1"/>
    <col min="3331" max="3331" width="11.87890625" customWidth="1"/>
    <col min="3332" max="3332" width="10.76171875" customWidth="1"/>
    <col min="3333" max="3333" width="11.76171875" customWidth="1"/>
    <col min="3334" max="3334" width="10" customWidth="1"/>
    <col min="3335" max="3335" width="12.76171875" customWidth="1"/>
    <col min="3336" max="3336" width="11.3515625" customWidth="1"/>
    <col min="3337" max="3337" width="3.234375" customWidth="1"/>
    <col min="3339" max="3339" width="11.52734375" customWidth="1"/>
    <col min="3340" max="3340" width="11.64453125" customWidth="1"/>
    <col min="3346" max="3346" width="10" customWidth="1"/>
    <col min="3585" max="3585" width="23.64453125" customWidth="1"/>
    <col min="3586" max="3586" width="12.41015625" customWidth="1"/>
    <col min="3587" max="3587" width="11.87890625" customWidth="1"/>
    <col min="3588" max="3588" width="10.76171875" customWidth="1"/>
    <col min="3589" max="3589" width="11.76171875" customWidth="1"/>
    <col min="3590" max="3590" width="10" customWidth="1"/>
    <col min="3591" max="3591" width="12.76171875" customWidth="1"/>
    <col min="3592" max="3592" width="11.3515625" customWidth="1"/>
    <col min="3593" max="3593" width="3.234375" customWidth="1"/>
    <col min="3595" max="3595" width="11.52734375" customWidth="1"/>
    <col min="3596" max="3596" width="11.64453125" customWidth="1"/>
    <col min="3602" max="3602" width="10" customWidth="1"/>
    <col min="3841" max="3841" width="23.64453125" customWidth="1"/>
    <col min="3842" max="3842" width="12.41015625" customWidth="1"/>
    <col min="3843" max="3843" width="11.87890625" customWidth="1"/>
    <col min="3844" max="3844" width="10.76171875" customWidth="1"/>
    <col min="3845" max="3845" width="11.76171875" customWidth="1"/>
    <col min="3846" max="3846" width="10" customWidth="1"/>
    <col min="3847" max="3847" width="12.76171875" customWidth="1"/>
    <col min="3848" max="3848" width="11.3515625" customWidth="1"/>
    <col min="3849" max="3849" width="3.234375" customWidth="1"/>
    <col min="3851" max="3851" width="11.52734375" customWidth="1"/>
    <col min="3852" max="3852" width="11.64453125" customWidth="1"/>
    <col min="3858" max="3858" width="10" customWidth="1"/>
    <col min="4097" max="4097" width="23.64453125" customWidth="1"/>
    <col min="4098" max="4098" width="12.41015625" customWidth="1"/>
    <col min="4099" max="4099" width="11.87890625" customWidth="1"/>
    <col min="4100" max="4100" width="10.76171875" customWidth="1"/>
    <col min="4101" max="4101" width="11.76171875" customWidth="1"/>
    <col min="4102" max="4102" width="10" customWidth="1"/>
    <col min="4103" max="4103" width="12.76171875" customWidth="1"/>
    <col min="4104" max="4104" width="11.3515625" customWidth="1"/>
    <col min="4105" max="4105" width="3.234375" customWidth="1"/>
    <col min="4107" max="4107" width="11.52734375" customWidth="1"/>
    <col min="4108" max="4108" width="11.64453125" customWidth="1"/>
    <col min="4114" max="4114" width="10" customWidth="1"/>
    <col min="4353" max="4353" width="23.64453125" customWidth="1"/>
    <col min="4354" max="4354" width="12.41015625" customWidth="1"/>
    <col min="4355" max="4355" width="11.87890625" customWidth="1"/>
    <col min="4356" max="4356" width="10.76171875" customWidth="1"/>
    <col min="4357" max="4357" width="11.76171875" customWidth="1"/>
    <col min="4358" max="4358" width="10" customWidth="1"/>
    <col min="4359" max="4359" width="12.76171875" customWidth="1"/>
    <col min="4360" max="4360" width="11.3515625" customWidth="1"/>
    <col min="4361" max="4361" width="3.234375" customWidth="1"/>
    <col min="4363" max="4363" width="11.52734375" customWidth="1"/>
    <col min="4364" max="4364" width="11.64453125" customWidth="1"/>
    <col min="4370" max="4370" width="10" customWidth="1"/>
    <col min="4609" max="4609" width="23.64453125" customWidth="1"/>
    <col min="4610" max="4610" width="12.41015625" customWidth="1"/>
    <col min="4611" max="4611" width="11.87890625" customWidth="1"/>
    <col min="4612" max="4612" width="10.76171875" customWidth="1"/>
    <col min="4613" max="4613" width="11.76171875" customWidth="1"/>
    <col min="4614" max="4614" width="10" customWidth="1"/>
    <col min="4615" max="4615" width="12.76171875" customWidth="1"/>
    <col min="4616" max="4616" width="11.3515625" customWidth="1"/>
    <col min="4617" max="4617" width="3.234375" customWidth="1"/>
    <col min="4619" max="4619" width="11.52734375" customWidth="1"/>
    <col min="4620" max="4620" width="11.64453125" customWidth="1"/>
    <col min="4626" max="4626" width="10" customWidth="1"/>
    <col min="4865" max="4865" width="23.64453125" customWidth="1"/>
    <col min="4866" max="4866" width="12.41015625" customWidth="1"/>
    <col min="4867" max="4867" width="11.87890625" customWidth="1"/>
    <col min="4868" max="4868" width="10.76171875" customWidth="1"/>
    <col min="4869" max="4869" width="11.76171875" customWidth="1"/>
    <col min="4870" max="4870" width="10" customWidth="1"/>
    <col min="4871" max="4871" width="12.76171875" customWidth="1"/>
    <col min="4872" max="4872" width="11.3515625" customWidth="1"/>
    <col min="4873" max="4873" width="3.234375" customWidth="1"/>
    <col min="4875" max="4875" width="11.52734375" customWidth="1"/>
    <col min="4876" max="4876" width="11.64453125" customWidth="1"/>
    <col min="4882" max="4882" width="10" customWidth="1"/>
    <col min="5121" max="5121" width="23.64453125" customWidth="1"/>
    <col min="5122" max="5122" width="12.41015625" customWidth="1"/>
    <col min="5123" max="5123" width="11.87890625" customWidth="1"/>
    <col min="5124" max="5124" width="10.76171875" customWidth="1"/>
    <col min="5125" max="5125" width="11.76171875" customWidth="1"/>
    <col min="5126" max="5126" width="10" customWidth="1"/>
    <col min="5127" max="5127" width="12.76171875" customWidth="1"/>
    <col min="5128" max="5128" width="11.3515625" customWidth="1"/>
    <col min="5129" max="5129" width="3.234375" customWidth="1"/>
    <col min="5131" max="5131" width="11.52734375" customWidth="1"/>
    <col min="5132" max="5132" width="11.64453125" customWidth="1"/>
    <col min="5138" max="5138" width="10" customWidth="1"/>
    <col min="5377" max="5377" width="23.64453125" customWidth="1"/>
    <col min="5378" max="5378" width="12.41015625" customWidth="1"/>
    <col min="5379" max="5379" width="11.87890625" customWidth="1"/>
    <col min="5380" max="5380" width="10.76171875" customWidth="1"/>
    <col min="5381" max="5381" width="11.76171875" customWidth="1"/>
    <col min="5382" max="5382" width="10" customWidth="1"/>
    <col min="5383" max="5383" width="12.76171875" customWidth="1"/>
    <col min="5384" max="5384" width="11.3515625" customWidth="1"/>
    <col min="5385" max="5385" width="3.234375" customWidth="1"/>
    <col min="5387" max="5387" width="11.52734375" customWidth="1"/>
    <col min="5388" max="5388" width="11.64453125" customWidth="1"/>
    <col min="5394" max="5394" width="10" customWidth="1"/>
    <col min="5633" max="5633" width="23.64453125" customWidth="1"/>
    <col min="5634" max="5634" width="12.41015625" customWidth="1"/>
    <col min="5635" max="5635" width="11.87890625" customWidth="1"/>
    <col min="5636" max="5636" width="10.76171875" customWidth="1"/>
    <col min="5637" max="5637" width="11.76171875" customWidth="1"/>
    <col min="5638" max="5638" width="10" customWidth="1"/>
    <col min="5639" max="5639" width="12.76171875" customWidth="1"/>
    <col min="5640" max="5640" width="11.3515625" customWidth="1"/>
    <col min="5641" max="5641" width="3.234375" customWidth="1"/>
    <col min="5643" max="5643" width="11.52734375" customWidth="1"/>
    <col min="5644" max="5644" width="11.64453125" customWidth="1"/>
    <col min="5650" max="5650" width="10" customWidth="1"/>
    <col min="5889" max="5889" width="23.64453125" customWidth="1"/>
    <col min="5890" max="5890" width="12.41015625" customWidth="1"/>
    <col min="5891" max="5891" width="11.87890625" customWidth="1"/>
    <col min="5892" max="5892" width="10.76171875" customWidth="1"/>
    <col min="5893" max="5893" width="11.76171875" customWidth="1"/>
    <col min="5894" max="5894" width="10" customWidth="1"/>
    <col min="5895" max="5895" width="12.76171875" customWidth="1"/>
    <col min="5896" max="5896" width="11.3515625" customWidth="1"/>
    <col min="5897" max="5897" width="3.234375" customWidth="1"/>
    <col min="5899" max="5899" width="11.52734375" customWidth="1"/>
    <col min="5900" max="5900" width="11.64453125" customWidth="1"/>
    <col min="5906" max="5906" width="10" customWidth="1"/>
    <col min="6145" max="6145" width="23.64453125" customWidth="1"/>
    <col min="6146" max="6146" width="12.41015625" customWidth="1"/>
    <col min="6147" max="6147" width="11.87890625" customWidth="1"/>
    <col min="6148" max="6148" width="10.76171875" customWidth="1"/>
    <col min="6149" max="6149" width="11.76171875" customWidth="1"/>
    <col min="6150" max="6150" width="10" customWidth="1"/>
    <col min="6151" max="6151" width="12.76171875" customWidth="1"/>
    <col min="6152" max="6152" width="11.3515625" customWidth="1"/>
    <col min="6153" max="6153" width="3.234375" customWidth="1"/>
    <col min="6155" max="6155" width="11.52734375" customWidth="1"/>
    <col min="6156" max="6156" width="11.64453125" customWidth="1"/>
    <col min="6162" max="6162" width="10" customWidth="1"/>
    <col min="6401" max="6401" width="23.64453125" customWidth="1"/>
    <col min="6402" max="6402" width="12.41015625" customWidth="1"/>
    <col min="6403" max="6403" width="11.87890625" customWidth="1"/>
    <col min="6404" max="6404" width="10.76171875" customWidth="1"/>
    <col min="6405" max="6405" width="11.76171875" customWidth="1"/>
    <col min="6406" max="6406" width="10" customWidth="1"/>
    <col min="6407" max="6407" width="12.76171875" customWidth="1"/>
    <col min="6408" max="6408" width="11.3515625" customWidth="1"/>
    <col min="6409" max="6409" width="3.234375" customWidth="1"/>
    <col min="6411" max="6411" width="11.52734375" customWidth="1"/>
    <col min="6412" max="6412" width="11.64453125" customWidth="1"/>
    <col min="6418" max="6418" width="10" customWidth="1"/>
    <col min="6657" max="6657" width="23.64453125" customWidth="1"/>
    <col min="6658" max="6658" width="12.41015625" customWidth="1"/>
    <col min="6659" max="6659" width="11.87890625" customWidth="1"/>
    <col min="6660" max="6660" width="10.76171875" customWidth="1"/>
    <col min="6661" max="6661" width="11.76171875" customWidth="1"/>
    <col min="6662" max="6662" width="10" customWidth="1"/>
    <col min="6663" max="6663" width="12.76171875" customWidth="1"/>
    <col min="6664" max="6664" width="11.3515625" customWidth="1"/>
    <col min="6665" max="6665" width="3.234375" customWidth="1"/>
    <col min="6667" max="6667" width="11.52734375" customWidth="1"/>
    <col min="6668" max="6668" width="11.64453125" customWidth="1"/>
    <col min="6674" max="6674" width="10" customWidth="1"/>
    <col min="6913" max="6913" width="23.64453125" customWidth="1"/>
    <col min="6914" max="6914" width="12.41015625" customWidth="1"/>
    <col min="6915" max="6915" width="11.87890625" customWidth="1"/>
    <col min="6916" max="6916" width="10.76171875" customWidth="1"/>
    <col min="6917" max="6917" width="11.76171875" customWidth="1"/>
    <col min="6918" max="6918" width="10" customWidth="1"/>
    <col min="6919" max="6919" width="12.76171875" customWidth="1"/>
    <col min="6920" max="6920" width="11.3515625" customWidth="1"/>
    <col min="6921" max="6921" width="3.234375" customWidth="1"/>
    <col min="6923" max="6923" width="11.52734375" customWidth="1"/>
    <col min="6924" max="6924" width="11.64453125" customWidth="1"/>
    <col min="6930" max="6930" width="10" customWidth="1"/>
    <col min="7169" max="7169" width="23.64453125" customWidth="1"/>
    <col min="7170" max="7170" width="12.41015625" customWidth="1"/>
    <col min="7171" max="7171" width="11.87890625" customWidth="1"/>
    <col min="7172" max="7172" width="10.76171875" customWidth="1"/>
    <col min="7173" max="7173" width="11.76171875" customWidth="1"/>
    <col min="7174" max="7174" width="10" customWidth="1"/>
    <col min="7175" max="7175" width="12.76171875" customWidth="1"/>
    <col min="7176" max="7176" width="11.3515625" customWidth="1"/>
    <col min="7177" max="7177" width="3.234375" customWidth="1"/>
    <col min="7179" max="7179" width="11.52734375" customWidth="1"/>
    <col min="7180" max="7180" width="11.64453125" customWidth="1"/>
    <col min="7186" max="7186" width="10" customWidth="1"/>
    <col min="7425" max="7425" width="23.64453125" customWidth="1"/>
    <col min="7426" max="7426" width="12.41015625" customWidth="1"/>
    <col min="7427" max="7427" width="11.87890625" customWidth="1"/>
    <col min="7428" max="7428" width="10.76171875" customWidth="1"/>
    <col min="7429" max="7429" width="11.76171875" customWidth="1"/>
    <col min="7430" max="7430" width="10" customWidth="1"/>
    <col min="7431" max="7431" width="12.76171875" customWidth="1"/>
    <col min="7432" max="7432" width="11.3515625" customWidth="1"/>
    <col min="7433" max="7433" width="3.234375" customWidth="1"/>
    <col min="7435" max="7435" width="11.52734375" customWidth="1"/>
    <col min="7436" max="7436" width="11.64453125" customWidth="1"/>
    <col min="7442" max="7442" width="10" customWidth="1"/>
    <col min="7681" max="7681" width="23.64453125" customWidth="1"/>
    <col min="7682" max="7682" width="12.41015625" customWidth="1"/>
    <col min="7683" max="7683" width="11.87890625" customWidth="1"/>
    <col min="7684" max="7684" width="10.76171875" customWidth="1"/>
    <col min="7685" max="7685" width="11.76171875" customWidth="1"/>
    <col min="7686" max="7686" width="10" customWidth="1"/>
    <col min="7687" max="7687" width="12.76171875" customWidth="1"/>
    <col min="7688" max="7688" width="11.3515625" customWidth="1"/>
    <col min="7689" max="7689" width="3.234375" customWidth="1"/>
    <col min="7691" max="7691" width="11.52734375" customWidth="1"/>
    <col min="7692" max="7692" width="11.64453125" customWidth="1"/>
    <col min="7698" max="7698" width="10" customWidth="1"/>
    <col min="7937" max="7937" width="23.64453125" customWidth="1"/>
    <col min="7938" max="7938" width="12.41015625" customWidth="1"/>
    <col min="7939" max="7939" width="11.87890625" customWidth="1"/>
    <col min="7940" max="7940" width="10.76171875" customWidth="1"/>
    <col min="7941" max="7941" width="11.76171875" customWidth="1"/>
    <col min="7942" max="7942" width="10" customWidth="1"/>
    <col min="7943" max="7943" width="12.76171875" customWidth="1"/>
    <col min="7944" max="7944" width="11.3515625" customWidth="1"/>
    <col min="7945" max="7945" width="3.234375" customWidth="1"/>
    <col min="7947" max="7947" width="11.52734375" customWidth="1"/>
    <col min="7948" max="7948" width="11.64453125" customWidth="1"/>
    <col min="7954" max="7954" width="10" customWidth="1"/>
    <col min="8193" max="8193" width="23.64453125" customWidth="1"/>
    <col min="8194" max="8194" width="12.41015625" customWidth="1"/>
    <col min="8195" max="8195" width="11.87890625" customWidth="1"/>
    <col min="8196" max="8196" width="10.76171875" customWidth="1"/>
    <col min="8197" max="8197" width="11.76171875" customWidth="1"/>
    <col min="8198" max="8198" width="10" customWidth="1"/>
    <col min="8199" max="8199" width="12.76171875" customWidth="1"/>
    <col min="8200" max="8200" width="11.3515625" customWidth="1"/>
    <col min="8201" max="8201" width="3.234375" customWidth="1"/>
    <col min="8203" max="8203" width="11.52734375" customWidth="1"/>
    <col min="8204" max="8204" width="11.64453125" customWidth="1"/>
    <col min="8210" max="8210" width="10" customWidth="1"/>
    <col min="8449" max="8449" width="23.64453125" customWidth="1"/>
    <col min="8450" max="8450" width="12.41015625" customWidth="1"/>
    <col min="8451" max="8451" width="11.87890625" customWidth="1"/>
    <col min="8452" max="8452" width="10.76171875" customWidth="1"/>
    <col min="8453" max="8453" width="11.76171875" customWidth="1"/>
    <col min="8454" max="8454" width="10" customWidth="1"/>
    <col min="8455" max="8455" width="12.76171875" customWidth="1"/>
    <col min="8456" max="8456" width="11.3515625" customWidth="1"/>
    <col min="8457" max="8457" width="3.234375" customWidth="1"/>
    <col min="8459" max="8459" width="11.52734375" customWidth="1"/>
    <col min="8460" max="8460" width="11.64453125" customWidth="1"/>
    <col min="8466" max="8466" width="10" customWidth="1"/>
    <col min="8705" max="8705" width="23.64453125" customWidth="1"/>
    <col min="8706" max="8706" width="12.41015625" customWidth="1"/>
    <col min="8707" max="8707" width="11.87890625" customWidth="1"/>
    <col min="8708" max="8708" width="10.76171875" customWidth="1"/>
    <col min="8709" max="8709" width="11.76171875" customWidth="1"/>
    <col min="8710" max="8710" width="10" customWidth="1"/>
    <col min="8711" max="8711" width="12.76171875" customWidth="1"/>
    <col min="8712" max="8712" width="11.3515625" customWidth="1"/>
    <col min="8713" max="8713" width="3.234375" customWidth="1"/>
    <col min="8715" max="8715" width="11.52734375" customWidth="1"/>
    <col min="8716" max="8716" width="11.64453125" customWidth="1"/>
    <col min="8722" max="8722" width="10" customWidth="1"/>
    <col min="8961" max="8961" width="23.64453125" customWidth="1"/>
    <col min="8962" max="8962" width="12.41015625" customWidth="1"/>
    <col min="8963" max="8963" width="11.87890625" customWidth="1"/>
    <col min="8964" max="8964" width="10.76171875" customWidth="1"/>
    <col min="8965" max="8965" width="11.76171875" customWidth="1"/>
    <col min="8966" max="8966" width="10" customWidth="1"/>
    <col min="8967" max="8967" width="12.76171875" customWidth="1"/>
    <col min="8968" max="8968" width="11.3515625" customWidth="1"/>
    <col min="8969" max="8969" width="3.234375" customWidth="1"/>
    <col min="8971" max="8971" width="11.52734375" customWidth="1"/>
    <col min="8972" max="8972" width="11.64453125" customWidth="1"/>
    <col min="8978" max="8978" width="10" customWidth="1"/>
    <col min="9217" max="9217" width="23.64453125" customWidth="1"/>
    <col min="9218" max="9218" width="12.41015625" customWidth="1"/>
    <col min="9219" max="9219" width="11.87890625" customWidth="1"/>
    <col min="9220" max="9220" width="10.76171875" customWidth="1"/>
    <col min="9221" max="9221" width="11.76171875" customWidth="1"/>
    <col min="9222" max="9222" width="10" customWidth="1"/>
    <col min="9223" max="9223" width="12.76171875" customWidth="1"/>
    <col min="9224" max="9224" width="11.3515625" customWidth="1"/>
    <col min="9225" max="9225" width="3.234375" customWidth="1"/>
    <col min="9227" max="9227" width="11.52734375" customWidth="1"/>
    <col min="9228" max="9228" width="11.64453125" customWidth="1"/>
    <col min="9234" max="9234" width="10" customWidth="1"/>
    <col min="9473" max="9473" width="23.64453125" customWidth="1"/>
    <col min="9474" max="9474" width="12.41015625" customWidth="1"/>
    <col min="9475" max="9475" width="11.87890625" customWidth="1"/>
    <col min="9476" max="9476" width="10.76171875" customWidth="1"/>
    <col min="9477" max="9477" width="11.76171875" customWidth="1"/>
    <col min="9478" max="9478" width="10" customWidth="1"/>
    <col min="9479" max="9479" width="12.76171875" customWidth="1"/>
    <col min="9480" max="9480" width="11.3515625" customWidth="1"/>
    <col min="9481" max="9481" width="3.234375" customWidth="1"/>
    <col min="9483" max="9483" width="11.52734375" customWidth="1"/>
    <col min="9484" max="9484" width="11.64453125" customWidth="1"/>
    <col min="9490" max="9490" width="10" customWidth="1"/>
    <col min="9729" max="9729" width="23.64453125" customWidth="1"/>
    <col min="9730" max="9730" width="12.41015625" customWidth="1"/>
    <col min="9731" max="9731" width="11.87890625" customWidth="1"/>
    <col min="9732" max="9732" width="10.76171875" customWidth="1"/>
    <col min="9733" max="9733" width="11.76171875" customWidth="1"/>
    <col min="9734" max="9734" width="10" customWidth="1"/>
    <col min="9735" max="9735" width="12.76171875" customWidth="1"/>
    <col min="9736" max="9736" width="11.3515625" customWidth="1"/>
    <col min="9737" max="9737" width="3.234375" customWidth="1"/>
    <col min="9739" max="9739" width="11.52734375" customWidth="1"/>
    <col min="9740" max="9740" width="11.64453125" customWidth="1"/>
    <col min="9746" max="9746" width="10" customWidth="1"/>
    <col min="9985" max="9985" width="23.64453125" customWidth="1"/>
    <col min="9986" max="9986" width="12.41015625" customWidth="1"/>
    <col min="9987" max="9987" width="11.87890625" customWidth="1"/>
    <col min="9988" max="9988" width="10.76171875" customWidth="1"/>
    <col min="9989" max="9989" width="11.76171875" customWidth="1"/>
    <col min="9990" max="9990" width="10" customWidth="1"/>
    <col min="9991" max="9991" width="12.76171875" customWidth="1"/>
    <col min="9992" max="9992" width="11.3515625" customWidth="1"/>
    <col min="9993" max="9993" width="3.234375" customWidth="1"/>
    <col min="9995" max="9995" width="11.52734375" customWidth="1"/>
    <col min="9996" max="9996" width="11.64453125" customWidth="1"/>
    <col min="10002" max="10002" width="10" customWidth="1"/>
    <col min="10241" max="10241" width="23.64453125" customWidth="1"/>
    <col min="10242" max="10242" width="12.41015625" customWidth="1"/>
    <col min="10243" max="10243" width="11.87890625" customWidth="1"/>
    <col min="10244" max="10244" width="10.76171875" customWidth="1"/>
    <col min="10245" max="10245" width="11.76171875" customWidth="1"/>
    <col min="10246" max="10246" width="10" customWidth="1"/>
    <col min="10247" max="10247" width="12.76171875" customWidth="1"/>
    <col min="10248" max="10248" width="11.3515625" customWidth="1"/>
    <col min="10249" max="10249" width="3.234375" customWidth="1"/>
    <col min="10251" max="10251" width="11.52734375" customWidth="1"/>
    <col min="10252" max="10252" width="11.64453125" customWidth="1"/>
    <col min="10258" max="10258" width="10" customWidth="1"/>
    <col min="10497" max="10497" width="23.64453125" customWidth="1"/>
    <col min="10498" max="10498" width="12.41015625" customWidth="1"/>
    <col min="10499" max="10499" width="11.87890625" customWidth="1"/>
    <col min="10500" max="10500" width="10.76171875" customWidth="1"/>
    <col min="10501" max="10501" width="11.76171875" customWidth="1"/>
    <col min="10502" max="10502" width="10" customWidth="1"/>
    <col min="10503" max="10503" width="12.76171875" customWidth="1"/>
    <col min="10504" max="10504" width="11.3515625" customWidth="1"/>
    <col min="10505" max="10505" width="3.234375" customWidth="1"/>
    <col min="10507" max="10507" width="11.52734375" customWidth="1"/>
    <col min="10508" max="10508" width="11.64453125" customWidth="1"/>
    <col min="10514" max="10514" width="10" customWidth="1"/>
    <col min="10753" max="10753" width="23.64453125" customWidth="1"/>
    <col min="10754" max="10754" width="12.41015625" customWidth="1"/>
    <col min="10755" max="10755" width="11.87890625" customWidth="1"/>
    <col min="10756" max="10756" width="10.76171875" customWidth="1"/>
    <col min="10757" max="10757" width="11.76171875" customWidth="1"/>
    <col min="10758" max="10758" width="10" customWidth="1"/>
    <col min="10759" max="10759" width="12.76171875" customWidth="1"/>
    <col min="10760" max="10760" width="11.3515625" customWidth="1"/>
    <col min="10761" max="10761" width="3.234375" customWidth="1"/>
    <col min="10763" max="10763" width="11.52734375" customWidth="1"/>
    <col min="10764" max="10764" width="11.64453125" customWidth="1"/>
    <col min="10770" max="10770" width="10" customWidth="1"/>
    <col min="11009" max="11009" width="23.64453125" customWidth="1"/>
    <col min="11010" max="11010" width="12.41015625" customWidth="1"/>
    <col min="11011" max="11011" width="11.87890625" customWidth="1"/>
    <col min="11012" max="11012" width="10.76171875" customWidth="1"/>
    <col min="11013" max="11013" width="11.76171875" customWidth="1"/>
    <col min="11014" max="11014" width="10" customWidth="1"/>
    <col min="11015" max="11015" width="12.76171875" customWidth="1"/>
    <col min="11016" max="11016" width="11.3515625" customWidth="1"/>
    <col min="11017" max="11017" width="3.234375" customWidth="1"/>
    <col min="11019" max="11019" width="11.52734375" customWidth="1"/>
    <col min="11020" max="11020" width="11.64453125" customWidth="1"/>
    <col min="11026" max="11026" width="10" customWidth="1"/>
    <col min="11265" max="11265" width="23.64453125" customWidth="1"/>
    <col min="11266" max="11266" width="12.41015625" customWidth="1"/>
    <col min="11267" max="11267" width="11.87890625" customWidth="1"/>
    <col min="11268" max="11268" width="10.76171875" customWidth="1"/>
    <col min="11269" max="11269" width="11.76171875" customWidth="1"/>
    <col min="11270" max="11270" width="10" customWidth="1"/>
    <col min="11271" max="11271" width="12.76171875" customWidth="1"/>
    <col min="11272" max="11272" width="11.3515625" customWidth="1"/>
    <col min="11273" max="11273" width="3.234375" customWidth="1"/>
    <col min="11275" max="11275" width="11.52734375" customWidth="1"/>
    <col min="11276" max="11276" width="11.64453125" customWidth="1"/>
    <col min="11282" max="11282" width="10" customWidth="1"/>
    <col min="11521" max="11521" width="23.64453125" customWidth="1"/>
    <col min="11522" max="11522" width="12.41015625" customWidth="1"/>
    <col min="11523" max="11523" width="11.87890625" customWidth="1"/>
    <col min="11524" max="11524" width="10.76171875" customWidth="1"/>
    <col min="11525" max="11525" width="11.76171875" customWidth="1"/>
    <col min="11526" max="11526" width="10" customWidth="1"/>
    <col min="11527" max="11527" width="12.76171875" customWidth="1"/>
    <col min="11528" max="11528" width="11.3515625" customWidth="1"/>
    <col min="11529" max="11529" width="3.234375" customWidth="1"/>
    <col min="11531" max="11531" width="11.52734375" customWidth="1"/>
    <col min="11532" max="11532" width="11.64453125" customWidth="1"/>
    <col min="11538" max="11538" width="10" customWidth="1"/>
    <col min="11777" max="11777" width="23.64453125" customWidth="1"/>
    <col min="11778" max="11778" width="12.41015625" customWidth="1"/>
    <col min="11779" max="11779" width="11.87890625" customWidth="1"/>
    <col min="11780" max="11780" width="10.76171875" customWidth="1"/>
    <col min="11781" max="11781" width="11.76171875" customWidth="1"/>
    <col min="11782" max="11782" width="10" customWidth="1"/>
    <col min="11783" max="11783" width="12.76171875" customWidth="1"/>
    <col min="11784" max="11784" width="11.3515625" customWidth="1"/>
    <col min="11785" max="11785" width="3.234375" customWidth="1"/>
    <col min="11787" max="11787" width="11.52734375" customWidth="1"/>
    <col min="11788" max="11788" width="11.64453125" customWidth="1"/>
    <col min="11794" max="11794" width="10" customWidth="1"/>
    <col min="12033" max="12033" width="23.64453125" customWidth="1"/>
    <col min="12034" max="12034" width="12.41015625" customWidth="1"/>
    <col min="12035" max="12035" width="11.87890625" customWidth="1"/>
    <col min="12036" max="12036" width="10.76171875" customWidth="1"/>
    <col min="12037" max="12037" width="11.76171875" customWidth="1"/>
    <col min="12038" max="12038" width="10" customWidth="1"/>
    <col min="12039" max="12039" width="12.76171875" customWidth="1"/>
    <col min="12040" max="12040" width="11.3515625" customWidth="1"/>
    <col min="12041" max="12041" width="3.234375" customWidth="1"/>
    <col min="12043" max="12043" width="11.52734375" customWidth="1"/>
    <col min="12044" max="12044" width="11.64453125" customWidth="1"/>
    <col min="12050" max="12050" width="10" customWidth="1"/>
    <col min="12289" max="12289" width="23.64453125" customWidth="1"/>
    <col min="12290" max="12290" width="12.41015625" customWidth="1"/>
    <col min="12291" max="12291" width="11.87890625" customWidth="1"/>
    <col min="12292" max="12292" width="10.76171875" customWidth="1"/>
    <col min="12293" max="12293" width="11.76171875" customWidth="1"/>
    <col min="12294" max="12294" width="10" customWidth="1"/>
    <col min="12295" max="12295" width="12.76171875" customWidth="1"/>
    <col min="12296" max="12296" width="11.3515625" customWidth="1"/>
    <col min="12297" max="12297" width="3.234375" customWidth="1"/>
    <col min="12299" max="12299" width="11.52734375" customWidth="1"/>
    <col min="12300" max="12300" width="11.64453125" customWidth="1"/>
    <col min="12306" max="12306" width="10" customWidth="1"/>
    <col min="12545" max="12545" width="23.64453125" customWidth="1"/>
    <col min="12546" max="12546" width="12.41015625" customWidth="1"/>
    <col min="12547" max="12547" width="11.87890625" customWidth="1"/>
    <col min="12548" max="12548" width="10.76171875" customWidth="1"/>
    <col min="12549" max="12549" width="11.76171875" customWidth="1"/>
    <col min="12550" max="12550" width="10" customWidth="1"/>
    <col min="12551" max="12551" width="12.76171875" customWidth="1"/>
    <col min="12552" max="12552" width="11.3515625" customWidth="1"/>
    <col min="12553" max="12553" width="3.234375" customWidth="1"/>
    <col min="12555" max="12555" width="11.52734375" customWidth="1"/>
    <col min="12556" max="12556" width="11.64453125" customWidth="1"/>
    <col min="12562" max="12562" width="10" customWidth="1"/>
    <col min="12801" max="12801" width="23.64453125" customWidth="1"/>
    <col min="12802" max="12802" width="12.41015625" customWidth="1"/>
    <col min="12803" max="12803" width="11.87890625" customWidth="1"/>
    <col min="12804" max="12804" width="10.76171875" customWidth="1"/>
    <col min="12805" max="12805" width="11.76171875" customWidth="1"/>
    <col min="12806" max="12806" width="10" customWidth="1"/>
    <col min="12807" max="12807" width="12.76171875" customWidth="1"/>
    <col min="12808" max="12808" width="11.3515625" customWidth="1"/>
    <col min="12809" max="12809" width="3.234375" customWidth="1"/>
    <col min="12811" max="12811" width="11.52734375" customWidth="1"/>
    <col min="12812" max="12812" width="11.64453125" customWidth="1"/>
    <col min="12818" max="12818" width="10" customWidth="1"/>
    <col min="13057" max="13057" width="23.64453125" customWidth="1"/>
    <col min="13058" max="13058" width="12.41015625" customWidth="1"/>
    <col min="13059" max="13059" width="11.87890625" customWidth="1"/>
    <col min="13060" max="13060" width="10.76171875" customWidth="1"/>
    <col min="13061" max="13061" width="11.76171875" customWidth="1"/>
    <col min="13062" max="13062" width="10" customWidth="1"/>
    <col min="13063" max="13063" width="12.76171875" customWidth="1"/>
    <col min="13064" max="13064" width="11.3515625" customWidth="1"/>
    <col min="13065" max="13065" width="3.234375" customWidth="1"/>
    <col min="13067" max="13067" width="11.52734375" customWidth="1"/>
    <col min="13068" max="13068" width="11.64453125" customWidth="1"/>
    <col min="13074" max="13074" width="10" customWidth="1"/>
    <col min="13313" max="13313" width="23.64453125" customWidth="1"/>
    <col min="13314" max="13314" width="12.41015625" customWidth="1"/>
    <col min="13315" max="13315" width="11.87890625" customWidth="1"/>
    <col min="13316" max="13316" width="10.76171875" customWidth="1"/>
    <col min="13317" max="13317" width="11.76171875" customWidth="1"/>
    <col min="13318" max="13318" width="10" customWidth="1"/>
    <col min="13319" max="13319" width="12.76171875" customWidth="1"/>
    <col min="13320" max="13320" width="11.3515625" customWidth="1"/>
    <col min="13321" max="13321" width="3.234375" customWidth="1"/>
    <col min="13323" max="13323" width="11.52734375" customWidth="1"/>
    <col min="13324" max="13324" width="11.64453125" customWidth="1"/>
    <col min="13330" max="13330" width="10" customWidth="1"/>
    <col min="13569" max="13569" width="23.64453125" customWidth="1"/>
    <col min="13570" max="13570" width="12.41015625" customWidth="1"/>
    <col min="13571" max="13571" width="11.87890625" customWidth="1"/>
    <col min="13572" max="13572" width="10.76171875" customWidth="1"/>
    <col min="13573" max="13573" width="11.76171875" customWidth="1"/>
    <col min="13574" max="13574" width="10" customWidth="1"/>
    <col min="13575" max="13575" width="12.76171875" customWidth="1"/>
    <col min="13576" max="13576" width="11.3515625" customWidth="1"/>
    <col min="13577" max="13577" width="3.234375" customWidth="1"/>
    <col min="13579" max="13579" width="11.52734375" customWidth="1"/>
    <col min="13580" max="13580" width="11.64453125" customWidth="1"/>
    <col min="13586" max="13586" width="10" customWidth="1"/>
    <col min="13825" max="13825" width="23.64453125" customWidth="1"/>
    <col min="13826" max="13826" width="12.41015625" customWidth="1"/>
    <col min="13827" max="13827" width="11.87890625" customWidth="1"/>
    <col min="13828" max="13828" width="10.76171875" customWidth="1"/>
    <col min="13829" max="13829" width="11.76171875" customWidth="1"/>
    <col min="13830" max="13830" width="10" customWidth="1"/>
    <col min="13831" max="13831" width="12.76171875" customWidth="1"/>
    <col min="13832" max="13832" width="11.3515625" customWidth="1"/>
    <col min="13833" max="13833" width="3.234375" customWidth="1"/>
    <col min="13835" max="13835" width="11.52734375" customWidth="1"/>
    <col min="13836" max="13836" width="11.64453125" customWidth="1"/>
    <col min="13842" max="13842" width="10" customWidth="1"/>
    <col min="14081" max="14081" width="23.64453125" customWidth="1"/>
    <col min="14082" max="14082" width="12.41015625" customWidth="1"/>
    <col min="14083" max="14083" width="11.87890625" customWidth="1"/>
    <col min="14084" max="14084" width="10.76171875" customWidth="1"/>
    <col min="14085" max="14085" width="11.76171875" customWidth="1"/>
    <col min="14086" max="14086" width="10" customWidth="1"/>
    <col min="14087" max="14087" width="12.76171875" customWidth="1"/>
    <col min="14088" max="14088" width="11.3515625" customWidth="1"/>
    <col min="14089" max="14089" width="3.234375" customWidth="1"/>
    <col min="14091" max="14091" width="11.52734375" customWidth="1"/>
    <col min="14092" max="14092" width="11.64453125" customWidth="1"/>
    <col min="14098" max="14098" width="10" customWidth="1"/>
    <col min="14337" max="14337" width="23.64453125" customWidth="1"/>
    <col min="14338" max="14338" width="12.41015625" customWidth="1"/>
    <col min="14339" max="14339" width="11.87890625" customWidth="1"/>
    <col min="14340" max="14340" width="10.76171875" customWidth="1"/>
    <col min="14341" max="14341" width="11.76171875" customWidth="1"/>
    <col min="14342" max="14342" width="10" customWidth="1"/>
    <col min="14343" max="14343" width="12.76171875" customWidth="1"/>
    <col min="14344" max="14344" width="11.3515625" customWidth="1"/>
    <col min="14345" max="14345" width="3.234375" customWidth="1"/>
    <col min="14347" max="14347" width="11.52734375" customWidth="1"/>
    <col min="14348" max="14348" width="11.64453125" customWidth="1"/>
    <col min="14354" max="14354" width="10" customWidth="1"/>
    <col min="14593" max="14593" width="23.64453125" customWidth="1"/>
    <col min="14594" max="14594" width="12.41015625" customWidth="1"/>
    <col min="14595" max="14595" width="11.87890625" customWidth="1"/>
    <col min="14596" max="14596" width="10.76171875" customWidth="1"/>
    <col min="14597" max="14597" width="11.76171875" customWidth="1"/>
    <col min="14598" max="14598" width="10" customWidth="1"/>
    <col min="14599" max="14599" width="12.76171875" customWidth="1"/>
    <col min="14600" max="14600" width="11.3515625" customWidth="1"/>
    <col min="14601" max="14601" width="3.234375" customWidth="1"/>
    <col min="14603" max="14603" width="11.52734375" customWidth="1"/>
    <col min="14604" max="14604" width="11.64453125" customWidth="1"/>
    <col min="14610" max="14610" width="10" customWidth="1"/>
    <col min="14849" max="14849" width="23.64453125" customWidth="1"/>
    <col min="14850" max="14850" width="12.41015625" customWidth="1"/>
    <col min="14851" max="14851" width="11.87890625" customWidth="1"/>
    <col min="14852" max="14852" width="10.76171875" customWidth="1"/>
    <col min="14853" max="14853" width="11.76171875" customWidth="1"/>
    <col min="14854" max="14854" width="10" customWidth="1"/>
    <col min="14855" max="14855" width="12.76171875" customWidth="1"/>
    <col min="14856" max="14856" width="11.3515625" customWidth="1"/>
    <col min="14857" max="14857" width="3.234375" customWidth="1"/>
    <col min="14859" max="14859" width="11.52734375" customWidth="1"/>
    <col min="14860" max="14860" width="11.64453125" customWidth="1"/>
    <col min="14866" max="14866" width="10" customWidth="1"/>
    <col min="15105" max="15105" width="23.64453125" customWidth="1"/>
    <col min="15106" max="15106" width="12.41015625" customWidth="1"/>
    <col min="15107" max="15107" width="11.87890625" customWidth="1"/>
    <col min="15108" max="15108" width="10.76171875" customWidth="1"/>
    <col min="15109" max="15109" width="11.76171875" customWidth="1"/>
    <col min="15110" max="15110" width="10" customWidth="1"/>
    <col min="15111" max="15111" width="12.76171875" customWidth="1"/>
    <col min="15112" max="15112" width="11.3515625" customWidth="1"/>
    <col min="15113" max="15113" width="3.234375" customWidth="1"/>
    <col min="15115" max="15115" width="11.52734375" customWidth="1"/>
    <col min="15116" max="15116" width="11.64453125" customWidth="1"/>
    <col min="15122" max="15122" width="10" customWidth="1"/>
    <col min="15361" max="15361" width="23.64453125" customWidth="1"/>
    <col min="15362" max="15362" width="12.41015625" customWidth="1"/>
    <col min="15363" max="15363" width="11.87890625" customWidth="1"/>
    <col min="15364" max="15364" width="10.76171875" customWidth="1"/>
    <col min="15365" max="15365" width="11.76171875" customWidth="1"/>
    <col min="15366" max="15366" width="10" customWidth="1"/>
    <col min="15367" max="15367" width="12.76171875" customWidth="1"/>
    <col min="15368" max="15368" width="11.3515625" customWidth="1"/>
    <col min="15369" max="15369" width="3.234375" customWidth="1"/>
    <col min="15371" max="15371" width="11.52734375" customWidth="1"/>
    <col min="15372" max="15372" width="11.64453125" customWidth="1"/>
    <col min="15378" max="15378" width="10" customWidth="1"/>
    <col min="15617" max="15617" width="23.64453125" customWidth="1"/>
    <col min="15618" max="15618" width="12.41015625" customWidth="1"/>
    <col min="15619" max="15619" width="11.87890625" customWidth="1"/>
    <col min="15620" max="15620" width="10.76171875" customWidth="1"/>
    <col min="15621" max="15621" width="11.76171875" customWidth="1"/>
    <col min="15622" max="15622" width="10" customWidth="1"/>
    <col min="15623" max="15623" width="12.76171875" customWidth="1"/>
    <col min="15624" max="15624" width="11.3515625" customWidth="1"/>
    <col min="15625" max="15625" width="3.234375" customWidth="1"/>
    <col min="15627" max="15627" width="11.52734375" customWidth="1"/>
    <col min="15628" max="15628" width="11.64453125" customWidth="1"/>
    <col min="15634" max="15634" width="10" customWidth="1"/>
    <col min="15873" max="15873" width="23.64453125" customWidth="1"/>
    <col min="15874" max="15874" width="12.41015625" customWidth="1"/>
    <col min="15875" max="15875" width="11.87890625" customWidth="1"/>
    <col min="15876" max="15876" width="10.76171875" customWidth="1"/>
    <col min="15877" max="15877" width="11.76171875" customWidth="1"/>
    <col min="15878" max="15878" width="10" customWidth="1"/>
    <col min="15879" max="15879" width="12.76171875" customWidth="1"/>
    <col min="15880" max="15880" width="11.3515625" customWidth="1"/>
    <col min="15881" max="15881" width="3.234375" customWidth="1"/>
    <col min="15883" max="15883" width="11.52734375" customWidth="1"/>
    <col min="15884" max="15884" width="11.64453125" customWidth="1"/>
    <col min="15890" max="15890" width="10" customWidth="1"/>
    <col min="16129" max="16129" width="23.64453125" customWidth="1"/>
    <col min="16130" max="16130" width="12.41015625" customWidth="1"/>
    <col min="16131" max="16131" width="11.87890625" customWidth="1"/>
    <col min="16132" max="16132" width="10.76171875" customWidth="1"/>
    <col min="16133" max="16133" width="11.76171875" customWidth="1"/>
    <col min="16134" max="16134" width="10" customWidth="1"/>
    <col min="16135" max="16135" width="12.76171875" customWidth="1"/>
    <col min="16136" max="16136" width="11.3515625" customWidth="1"/>
    <col min="16137" max="16137" width="3.234375" customWidth="1"/>
    <col min="16139" max="16139" width="11.52734375" customWidth="1"/>
    <col min="16140" max="16140" width="11.64453125" customWidth="1"/>
    <col min="16146" max="16146" width="10" customWidth="1"/>
  </cols>
  <sheetData>
    <row r="1" spans="1:15" x14ac:dyDescent="0.5">
      <c r="A1" s="6"/>
      <c r="B1" s="25"/>
      <c r="C1" s="7"/>
      <c r="D1" s="8"/>
      <c r="E1" s="6"/>
      <c r="F1" s="6"/>
      <c r="G1" s="7"/>
      <c r="H1" s="7"/>
      <c r="I1" s="6"/>
    </row>
    <row r="2" spans="1:15" ht="17.7" x14ac:dyDescent="0.55000000000000004">
      <c r="A2" s="48" t="s">
        <v>65</v>
      </c>
      <c r="B2" s="56"/>
      <c r="C2" s="57"/>
      <c r="D2" s="58"/>
      <c r="E2" s="58"/>
      <c r="F2" s="49"/>
      <c r="G2" s="59"/>
      <c r="H2" s="60"/>
    </row>
    <row r="3" spans="1:15" ht="17.7" x14ac:dyDescent="0.55000000000000004">
      <c r="A3" s="41" t="s">
        <v>66</v>
      </c>
      <c r="B3" s="56"/>
      <c r="C3" s="57"/>
      <c r="D3" s="58"/>
      <c r="E3" s="58"/>
      <c r="F3" s="49"/>
      <c r="G3" s="59"/>
      <c r="H3" s="60"/>
    </row>
    <row r="4" spans="1:15" ht="298.35000000000002" customHeight="1" x14ac:dyDescent="0.6">
      <c r="A4" s="76" t="s">
        <v>81</v>
      </c>
      <c r="B4" s="76"/>
      <c r="C4" s="76"/>
      <c r="D4" s="76"/>
      <c r="E4" s="76"/>
      <c r="F4" s="76"/>
      <c r="G4" s="76"/>
      <c r="H4" s="76"/>
      <c r="I4" s="76"/>
      <c r="J4" s="77"/>
      <c r="K4" s="77"/>
    </row>
    <row r="5" spans="1:15" x14ac:dyDescent="0.5">
      <c r="A5" s="6"/>
      <c r="B5" s="6"/>
      <c r="C5" s="7"/>
      <c r="D5" s="66"/>
      <c r="E5" s="66"/>
      <c r="F5" s="66"/>
      <c r="G5" s="67"/>
      <c r="H5" s="7"/>
      <c r="I5" s="6"/>
    </row>
    <row r="6" spans="1:15" x14ac:dyDescent="0.5">
      <c r="D6" s="68"/>
      <c r="E6" s="69"/>
      <c r="F6" s="66"/>
      <c r="G6" s="67"/>
      <c r="H6" s="7"/>
      <c r="J6" s="65"/>
      <c r="K6" s="65"/>
      <c r="L6" s="65"/>
      <c r="M6" s="65"/>
      <c r="N6" s="65"/>
      <c r="O6" s="65"/>
    </row>
    <row r="7" spans="1:15" ht="24.35" customHeight="1" x14ac:dyDescent="0.5">
      <c r="A7" s="26" t="s">
        <v>42</v>
      </c>
      <c r="B7" s="27" t="s">
        <v>43</v>
      </c>
      <c r="D7" s="90" t="s">
        <v>82</v>
      </c>
      <c r="E7" s="88">
        <v>800</v>
      </c>
      <c r="F7" s="66"/>
      <c r="G7" s="67" t="s">
        <v>85</v>
      </c>
      <c r="H7" s="92">
        <v>0.02</v>
      </c>
      <c r="J7" s="65"/>
      <c r="K7" s="65"/>
      <c r="L7" s="65"/>
      <c r="M7" s="65"/>
      <c r="N7" s="65"/>
      <c r="O7" s="65"/>
    </row>
    <row r="8" spans="1:15" ht="26.7" customHeight="1" x14ac:dyDescent="0.5">
      <c r="A8" s="28" t="s">
        <v>74</v>
      </c>
      <c r="B8" s="17">
        <v>400000000</v>
      </c>
      <c r="D8" s="91" t="s">
        <v>84</v>
      </c>
      <c r="E8" s="3">
        <v>500</v>
      </c>
      <c r="F8" s="66"/>
      <c r="G8" s="67" t="s">
        <v>86</v>
      </c>
      <c r="H8" s="92">
        <v>0.12</v>
      </c>
      <c r="J8" s="65"/>
      <c r="K8" s="65"/>
      <c r="L8" s="65"/>
      <c r="M8" s="65"/>
      <c r="N8" s="65"/>
      <c r="O8" s="65"/>
    </row>
    <row r="9" spans="1:15" ht="26.7" customHeight="1" x14ac:dyDescent="0.5">
      <c r="A9" s="28" t="s">
        <v>75</v>
      </c>
      <c r="B9" s="17">
        <f>+E7*E8*E9</f>
        <v>40000000</v>
      </c>
      <c r="D9" s="91" t="s">
        <v>83</v>
      </c>
      <c r="E9" s="89">
        <v>100</v>
      </c>
      <c r="F9" s="66"/>
      <c r="G9" s="67" t="s">
        <v>87</v>
      </c>
      <c r="H9" s="92">
        <f>+H8-H7</f>
        <v>9.9999999999999992E-2</v>
      </c>
      <c r="J9" s="65"/>
      <c r="K9" s="65"/>
      <c r="L9" s="65"/>
      <c r="M9" s="65"/>
      <c r="N9" s="65"/>
      <c r="O9" s="65"/>
    </row>
    <row r="10" spans="1:15" ht="26.7" customHeight="1" x14ac:dyDescent="0.5">
      <c r="A10" s="28" t="s">
        <v>76</v>
      </c>
      <c r="B10" s="17">
        <v>100000000</v>
      </c>
      <c r="D10" s="68"/>
      <c r="E10" s="69"/>
      <c r="F10" s="66"/>
      <c r="G10" s="67" t="s">
        <v>88</v>
      </c>
      <c r="H10" s="7">
        <v>2.2000000000000002</v>
      </c>
    </row>
    <row r="11" spans="1:15" ht="26.7" customHeight="1" x14ac:dyDescent="0.5">
      <c r="A11" s="28" t="s">
        <v>73</v>
      </c>
      <c r="B11" s="17">
        <v>10000000</v>
      </c>
      <c r="F11" s="66"/>
      <c r="G11" s="67"/>
      <c r="H11" s="7"/>
    </row>
    <row r="12" spans="1:15" ht="26.7" customHeight="1" x14ac:dyDescent="0.5">
      <c r="A12" s="28" t="s">
        <v>44</v>
      </c>
      <c r="B12" s="17">
        <f>SUM(B8:B11)</f>
        <v>550000000</v>
      </c>
    </row>
    <row r="13" spans="1:15" ht="26.1" customHeight="1" x14ac:dyDescent="0.5"/>
    <row r="14" spans="1:15" ht="12" customHeight="1" x14ac:dyDescent="0.5"/>
    <row r="15" spans="1:15" ht="66" customHeight="1" x14ac:dyDescent="0.5">
      <c r="A15" s="26" t="s">
        <v>45</v>
      </c>
      <c r="B15" s="27" t="s">
        <v>43</v>
      </c>
      <c r="C15" s="29" t="s">
        <v>46</v>
      </c>
      <c r="D15" s="30" t="s">
        <v>47</v>
      </c>
      <c r="E15" s="29" t="s">
        <v>48</v>
      </c>
      <c r="F15" s="29" t="s">
        <v>49</v>
      </c>
      <c r="H15" s="7"/>
    </row>
    <row r="16" spans="1:15" ht="26.7" customHeight="1" x14ac:dyDescent="0.5">
      <c r="A16" s="31" t="s">
        <v>77</v>
      </c>
      <c r="B16" s="24">
        <f>3*50000000</f>
        <v>150000000</v>
      </c>
      <c r="C16" s="32">
        <v>0.05</v>
      </c>
      <c r="D16" s="37">
        <f t="shared" ref="D16:D17" si="0">B16/$B$19</f>
        <v>0.27272727272727271</v>
      </c>
      <c r="E16" s="33">
        <f>+C16*(1-$I$16)</f>
        <v>3.9000000000000007E-2</v>
      </c>
      <c r="F16" s="33">
        <f>E16*D16</f>
        <v>1.0636363636363638E-2</v>
      </c>
      <c r="H16" s="7" t="s">
        <v>80</v>
      </c>
      <c r="I16" s="70">
        <v>0.22</v>
      </c>
    </row>
    <row r="17" spans="1:9" ht="26.7" customHeight="1" thickBot="1" x14ac:dyDescent="0.55000000000000004">
      <c r="A17" s="31" t="s">
        <v>78</v>
      </c>
      <c r="B17" s="24">
        <v>50000000</v>
      </c>
      <c r="C17" s="34">
        <v>0.08</v>
      </c>
      <c r="D17" s="37">
        <f t="shared" si="0"/>
        <v>9.0909090909090912E-2</v>
      </c>
      <c r="E17" s="33">
        <f>+C17*(1-$I$16)</f>
        <v>6.2400000000000004E-2</v>
      </c>
      <c r="F17" s="33">
        <f t="shared" ref="F17:F18" si="1">E17*D17</f>
        <v>5.6727272727272729E-3</v>
      </c>
      <c r="H17" s="7"/>
    </row>
    <row r="18" spans="1:9" ht="26.7" customHeight="1" thickBot="1" x14ac:dyDescent="0.55000000000000004">
      <c r="A18" s="31" t="s">
        <v>79</v>
      </c>
      <c r="B18" s="35">
        <f>B12-(SUM(B16:B17))</f>
        <v>350000000</v>
      </c>
      <c r="C18" s="36">
        <f>+H7+(H10*H9)</f>
        <v>0.24</v>
      </c>
      <c r="D18" s="37">
        <f>B18/$B$19</f>
        <v>0.63636363636363635</v>
      </c>
      <c r="E18" s="33">
        <f>+C18</f>
        <v>0.24</v>
      </c>
      <c r="F18" s="33">
        <f t="shared" si="1"/>
        <v>0.15272727272727271</v>
      </c>
      <c r="H18" s="7"/>
    </row>
    <row r="19" spans="1:9" ht="26.7" customHeight="1" thickBot="1" x14ac:dyDescent="0.55000000000000004">
      <c r="A19" s="31" t="s">
        <v>50</v>
      </c>
      <c r="B19" s="38">
        <f>SUM(B16:B18)</f>
        <v>550000000</v>
      </c>
      <c r="D19" s="39">
        <v>1</v>
      </c>
      <c r="F19" s="40">
        <f>SUM(F16:F18)</f>
        <v>0.16903636363636362</v>
      </c>
      <c r="H19" s="7"/>
    </row>
    <row r="20" spans="1:9" ht="14.7" thickTop="1" x14ac:dyDescent="0.5">
      <c r="A20" s="6"/>
      <c r="B20" s="6"/>
      <c r="C20" s="7"/>
      <c r="D20" s="8"/>
      <c r="E20" s="6"/>
      <c r="F20" s="6"/>
      <c r="G20" s="7"/>
      <c r="H20" s="7"/>
    </row>
    <row r="21" spans="1:9" x14ac:dyDescent="0.5">
      <c r="I21" s="6"/>
    </row>
    <row r="22" spans="1:9" x14ac:dyDescent="0.5">
      <c r="I22" s="6"/>
    </row>
    <row r="23" spans="1:9" x14ac:dyDescent="0.5">
      <c r="I23" s="6"/>
    </row>
    <row r="24" spans="1:9" x14ac:dyDescent="0.5">
      <c r="I24" s="6"/>
    </row>
    <row r="25" spans="1:9" x14ac:dyDescent="0.5">
      <c r="I25" s="6"/>
    </row>
    <row r="26" spans="1:9" x14ac:dyDescent="0.5">
      <c r="I26" s="6"/>
    </row>
    <row r="27" spans="1:9" x14ac:dyDescent="0.5">
      <c r="I27" s="6"/>
    </row>
  </sheetData>
  <mergeCells count="1">
    <mergeCell ref="A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830CF-6C3B-4A76-8C7C-184D028031F5}">
  <dimension ref="A1:K24"/>
  <sheetViews>
    <sheetView tabSelected="1" workbookViewId="0">
      <selection activeCell="B1" sqref="B1"/>
    </sheetView>
  </sheetViews>
  <sheetFormatPr defaultRowHeight="14.35" x14ac:dyDescent="0.5"/>
  <cols>
    <col min="1" max="1" width="32.3515625" customWidth="1"/>
    <col min="2" max="2" width="12.41015625" customWidth="1"/>
    <col min="3" max="3" width="12.76171875" customWidth="1"/>
    <col min="4" max="4" width="14.64453125" style="2" customWidth="1"/>
    <col min="5" max="5" width="11.76171875" customWidth="1"/>
    <col min="6" max="6" width="10" customWidth="1"/>
    <col min="7" max="7" width="12.76171875" customWidth="1"/>
    <col min="8" max="8" width="12.41015625" customWidth="1"/>
    <col min="9" max="9" width="4.41015625" customWidth="1"/>
    <col min="11" max="11" width="11.52734375" customWidth="1"/>
    <col min="12" max="12" width="11.64453125" customWidth="1"/>
    <col min="18" max="18" width="10" customWidth="1"/>
    <col min="257" max="257" width="23.64453125" customWidth="1"/>
    <col min="258" max="258" width="12.41015625" customWidth="1"/>
    <col min="259" max="259" width="11.87890625" customWidth="1"/>
    <col min="260" max="260" width="10.76171875" customWidth="1"/>
    <col min="261" max="261" width="11.76171875" customWidth="1"/>
    <col min="262" max="262" width="10" customWidth="1"/>
    <col min="263" max="263" width="12.76171875" customWidth="1"/>
    <col min="264" max="264" width="11.3515625" customWidth="1"/>
    <col min="265" max="265" width="3.234375" customWidth="1"/>
    <col min="267" max="267" width="11.52734375" customWidth="1"/>
    <col min="268" max="268" width="11.64453125" customWidth="1"/>
    <col min="274" max="274" width="10" customWidth="1"/>
    <col min="513" max="513" width="23.64453125" customWidth="1"/>
    <col min="514" max="514" width="12.41015625" customWidth="1"/>
    <col min="515" max="515" width="11.87890625" customWidth="1"/>
    <col min="516" max="516" width="10.76171875" customWidth="1"/>
    <col min="517" max="517" width="11.76171875" customWidth="1"/>
    <col min="518" max="518" width="10" customWidth="1"/>
    <col min="519" max="519" width="12.76171875" customWidth="1"/>
    <col min="520" max="520" width="11.3515625" customWidth="1"/>
    <col min="521" max="521" width="3.234375" customWidth="1"/>
    <col min="523" max="523" width="11.52734375" customWidth="1"/>
    <col min="524" max="524" width="11.64453125" customWidth="1"/>
    <col min="530" max="530" width="10" customWidth="1"/>
    <col min="769" max="769" width="23.64453125" customWidth="1"/>
    <col min="770" max="770" width="12.41015625" customWidth="1"/>
    <col min="771" max="771" width="11.87890625" customWidth="1"/>
    <col min="772" max="772" width="10.76171875" customWidth="1"/>
    <col min="773" max="773" width="11.76171875" customWidth="1"/>
    <col min="774" max="774" width="10" customWidth="1"/>
    <col min="775" max="775" width="12.76171875" customWidth="1"/>
    <col min="776" max="776" width="11.3515625" customWidth="1"/>
    <col min="777" max="777" width="3.234375" customWidth="1"/>
    <col min="779" max="779" width="11.52734375" customWidth="1"/>
    <col min="780" max="780" width="11.64453125" customWidth="1"/>
    <col min="786" max="786" width="10" customWidth="1"/>
    <col min="1025" max="1025" width="23.64453125" customWidth="1"/>
    <col min="1026" max="1026" width="12.41015625" customWidth="1"/>
    <col min="1027" max="1027" width="11.87890625" customWidth="1"/>
    <col min="1028" max="1028" width="10.76171875" customWidth="1"/>
    <col min="1029" max="1029" width="11.76171875" customWidth="1"/>
    <col min="1030" max="1030" width="10" customWidth="1"/>
    <col min="1031" max="1031" width="12.76171875" customWidth="1"/>
    <col min="1032" max="1032" width="11.3515625" customWidth="1"/>
    <col min="1033" max="1033" width="3.234375" customWidth="1"/>
    <col min="1035" max="1035" width="11.52734375" customWidth="1"/>
    <col min="1036" max="1036" width="11.64453125" customWidth="1"/>
    <col min="1042" max="1042" width="10" customWidth="1"/>
    <col min="1281" max="1281" width="23.64453125" customWidth="1"/>
    <col min="1282" max="1282" width="12.41015625" customWidth="1"/>
    <col min="1283" max="1283" width="11.87890625" customWidth="1"/>
    <col min="1284" max="1284" width="10.76171875" customWidth="1"/>
    <col min="1285" max="1285" width="11.76171875" customWidth="1"/>
    <col min="1286" max="1286" width="10" customWidth="1"/>
    <col min="1287" max="1287" width="12.76171875" customWidth="1"/>
    <col min="1288" max="1288" width="11.3515625" customWidth="1"/>
    <col min="1289" max="1289" width="3.234375" customWidth="1"/>
    <col min="1291" max="1291" width="11.52734375" customWidth="1"/>
    <col min="1292" max="1292" width="11.64453125" customWidth="1"/>
    <col min="1298" max="1298" width="10" customWidth="1"/>
    <col min="1537" max="1537" width="23.64453125" customWidth="1"/>
    <col min="1538" max="1538" width="12.41015625" customWidth="1"/>
    <col min="1539" max="1539" width="11.87890625" customWidth="1"/>
    <col min="1540" max="1540" width="10.76171875" customWidth="1"/>
    <col min="1541" max="1541" width="11.76171875" customWidth="1"/>
    <col min="1542" max="1542" width="10" customWidth="1"/>
    <col min="1543" max="1543" width="12.76171875" customWidth="1"/>
    <col min="1544" max="1544" width="11.3515625" customWidth="1"/>
    <col min="1545" max="1545" width="3.234375" customWidth="1"/>
    <col min="1547" max="1547" width="11.52734375" customWidth="1"/>
    <col min="1548" max="1548" width="11.64453125" customWidth="1"/>
    <col min="1554" max="1554" width="10" customWidth="1"/>
    <col min="1793" max="1793" width="23.64453125" customWidth="1"/>
    <col min="1794" max="1794" width="12.41015625" customWidth="1"/>
    <col min="1795" max="1795" width="11.87890625" customWidth="1"/>
    <col min="1796" max="1796" width="10.76171875" customWidth="1"/>
    <col min="1797" max="1797" width="11.76171875" customWidth="1"/>
    <col min="1798" max="1798" width="10" customWidth="1"/>
    <col min="1799" max="1799" width="12.76171875" customWidth="1"/>
    <col min="1800" max="1800" width="11.3515625" customWidth="1"/>
    <col min="1801" max="1801" width="3.234375" customWidth="1"/>
    <col min="1803" max="1803" width="11.52734375" customWidth="1"/>
    <col min="1804" max="1804" width="11.64453125" customWidth="1"/>
    <col min="1810" max="1810" width="10" customWidth="1"/>
    <col min="2049" max="2049" width="23.64453125" customWidth="1"/>
    <col min="2050" max="2050" width="12.41015625" customWidth="1"/>
    <col min="2051" max="2051" width="11.87890625" customWidth="1"/>
    <col min="2052" max="2052" width="10.76171875" customWidth="1"/>
    <col min="2053" max="2053" width="11.76171875" customWidth="1"/>
    <col min="2054" max="2054" width="10" customWidth="1"/>
    <col min="2055" max="2055" width="12.76171875" customWidth="1"/>
    <col min="2056" max="2056" width="11.3515625" customWidth="1"/>
    <col min="2057" max="2057" width="3.234375" customWidth="1"/>
    <col min="2059" max="2059" width="11.52734375" customWidth="1"/>
    <col min="2060" max="2060" width="11.64453125" customWidth="1"/>
    <col min="2066" max="2066" width="10" customWidth="1"/>
    <col min="2305" max="2305" width="23.64453125" customWidth="1"/>
    <col min="2306" max="2306" width="12.41015625" customWidth="1"/>
    <col min="2307" max="2307" width="11.87890625" customWidth="1"/>
    <col min="2308" max="2308" width="10.76171875" customWidth="1"/>
    <col min="2309" max="2309" width="11.76171875" customWidth="1"/>
    <col min="2310" max="2310" width="10" customWidth="1"/>
    <col min="2311" max="2311" width="12.76171875" customWidth="1"/>
    <col min="2312" max="2312" width="11.3515625" customWidth="1"/>
    <col min="2313" max="2313" width="3.234375" customWidth="1"/>
    <col min="2315" max="2315" width="11.52734375" customWidth="1"/>
    <col min="2316" max="2316" width="11.64453125" customWidth="1"/>
    <col min="2322" max="2322" width="10" customWidth="1"/>
    <col min="2561" max="2561" width="23.64453125" customWidth="1"/>
    <col min="2562" max="2562" width="12.41015625" customWidth="1"/>
    <col min="2563" max="2563" width="11.87890625" customWidth="1"/>
    <col min="2564" max="2564" width="10.76171875" customWidth="1"/>
    <col min="2565" max="2565" width="11.76171875" customWidth="1"/>
    <col min="2566" max="2566" width="10" customWidth="1"/>
    <col min="2567" max="2567" width="12.76171875" customWidth="1"/>
    <col min="2568" max="2568" width="11.3515625" customWidth="1"/>
    <col min="2569" max="2569" width="3.234375" customWidth="1"/>
    <col min="2571" max="2571" width="11.52734375" customWidth="1"/>
    <col min="2572" max="2572" width="11.64453125" customWidth="1"/>
    <col min="2578" max="2578" width="10" customWidth="1"/>
    <col min="2817" max="2817" width="23.64453125" customWidth="1"/>
    <col min="2818" max="2818" width="12.41015625" customWidth="1"/>
    <col min="2819" max="2819" width="11.87890625" customWidth="1"/>
    <col min="2820" max="2820" width="10.76171875" customWidth="1"/>
    <col min="2821" max="2821" width="11.76171875" customWidth="1"/>
    <col min="2822" max="2822" width="10" customWidth="1"/>
    <col min="2823" max="2823" width="12.76171875" customWidth="1"/>
    <col min="2824" max="2824" width="11.3515625" customWidth="1"/>
    <col min="2825" max="2825" width="3.234375" customWidth="1"/>
    <col min="2827" max="2827" width="11.52734375" customWidth="1"/>
    <col min="2828" max="2828" width="11.64453125" customWidth="1"/>
    <col min="2834" max="2834" width="10" customWidth="1"/>
    <col min="3073" max="3073" width="23.64453125" customWidth="1"/>
    <col min="3074" max="3074" width="12.41015625" customWidth="1"/>
    <col min="3075" max="3075" width="11.87890625" customWidth="1"/>
    <col min="3076" max="3076" width="10.76171875" customWidth="1"/>
    <col min="3077" max="3077" width="11.76171875" customWidth="1"/>
    <col min="3078" max="3078" width="10" customWidth="1"/>
    <col min="3079" max="3079" width="12.76171875" customWidth="1"/>
    <col min="3080" max="3080" width="11.3515625" customWidth="1"/>
    <col min="3081" max="3081" width="3.234375" customWidth="1"/>
    <col min="3083" max="3083" width="11.52734375" customWidth="1"/>
    <col min="3084" max="3084" width="11.64453125" customWidth="1"/>
    <col min="3090" max="3090" width="10" customWidth="1"/>
    <col min="3329" max="3329" width="23.64453125" customWidth="1"/>
    <col min="3330" max="3330" width="12.41015625" customWidth="1"/>
    <col min="3331" max="3331" width="11.87890625" customWidth="1"/>
    <col min="3332" max="3332" width="10.76171875" customWidth="1"/>
    <col min="3333" max="3333" width="11.76171875" customWidth="1"/>
    <col min="3334" max="3334" width="10" customWidth="1"/>
    <col min="3335" max="3335" width="12.76171875" customWidth="1"/>
    <col min="3336" max="3336" width="11.3515625" customWidth="1"/>
    <col min="3337" max="3337" width="3.234375" customWidth="1"/>
    <col min="3339" max="3339" width="11.52734375" customWidth="1"/>
    <col min="3340" max="3340" width="11.64453125" customWidth="1"/>
    <col min="3346" max="3346" width="10" customWidth="1"/>
    <col min="3585" max="3585" width="23.64453125" customWidth="1"/>
    <col min="3586" max="3586" width="12.41015625" customWidth="1"/>
    <col min="3587" max="3587" width="11.87890625" customWidth="1"/>
    <col min="3588" max="3588" width="10.76171875" customWidth="1"/>
    <col min="3589" max="3589" width="11.76171875" customWidth="1"/>
    <col min="3590" max="3590" width="10" customWidth="1"/>
    <col min="3591" max="3591" width="12.76171875" customWidth="1"/>
    <col min="3592" max="3592" width="11.3515625" customWidth="1"/>
    <col min="3593" max="3593" width="3.234375" customWidth="1"/>
    <col min="3595" max="3595" width="11.52734375" customWidth="1"/>
    <col min="3596" max="3596" width="11.64453125" customWidth="1"/>
    <col min="3602" max="3602" width="10" customWidth="1"/>
    <col min="3841" max="3841" width="23.64453125" customWidth="1"/>
    <col min="3842" max="3842" width="12.41015625" customWidth="1"/>
    <col min="3843" max="3843" width="11.87890625" customWidth="1"/>
    <col min="3844" max="3844" width="10.76171875" customWidth="1"/>
    <col min="3845" max="3845" width="11.76171875" customWidth="1"/>
    <col min="3846" max="3846" width="10" customWidth="1"/>
    <col min="3847" max="3847" width="12.76171875" customWidth="1"/>
    <col min="3848" max="3848" width="11.3515625" customWidth="1"/>
    <col min="3849" max="3849" width="3.234375" customWidth="1"/>
    <col min="3851" max="3851" width="11.52734375" customWidth="1"/>
    <col min="3852" max="3852" width="11.64453125" customWidth="1"/>
    <col min="3858" max="3858" width="10" customWidth="1"/>
    <col min="4097" max="4097" width="23.64453125" customWidth="1"/>
    <col min="4098" max="4098" width="12.41015625" customWidth="1"/>
    <col min="4099" max="4099" width="11.87890625" customWidth="1"/>
    <col min="4100" max="4100" width="10.76171875" customWidth="1"/>
    <col min="4101" max="4101" width="11.76171875" customWidth="1"/>
    <col min="4102" max="4102" width="10" customWidth="1"/>
    <col min="4103" max="4103" width="12.76171875" customWidth="1"/>
    <col min="4104" max="4104" width="11.3515625" customWidth="1"/>
    <col min="4105" max="4105" width="3.234375" customWidth="1"/>
    <col min="4107" max="4107" width="11.52734375" customWidth="1"/>
    <col min="4108" max="4108" width="11.64453125" customWidth="1"/>
    <col min="4114" max="4114" width="10" customWidth="1"/>
    <col min="4353" max="4353" width="23.64453125" customWidth="1"/>
    <col min="4354" max="4354" width="12.41015625" customWidth="1"/>
    <col min="4355" max="4355" width="11.87890625" customWidth="1"/>
    <col min="4356" max="4356" width="10.76171875" customWidth="1"/>
    <col min="4357" max="4357" width="11.76171875" customWidth="1"/>
    <col min="4358" max="4358" width="10" customWidth="1"/>
    <col min="4359" max="4359" width="12.76171875" customWidth="1"/>
    <col min="4360" max="4360" width="11.3515625" customWidth="1"/>
    <col min="4361" max="4361" width="3.234375" customWidth="1"/>
    <col min="4363" max="4363" width="11.52734375" customWidth="1"/>
    <col min="4364" max="4364" width="11.64453125" customWidth="1"/>
    <col min="4370" max="4370" width="10" customWidth="1"/>
    <col min="4609" max="4609" width="23.64453125" customWidth="1"/>
    <col min="4610" max="4610" width="12.41015625" customWidth="1"/>
    <col min="4611" max="4611" width="11.87890625" customWidth="1"/>
    <col min="4612" max="4612" width="10.76171875" customWidth="1"/>
    <col min="4613" max="4613" width="11.76171875" customWidth="1"/>
    <col min="4614" max="4614" width="10" customWidth="1"/>
    <col min="4615" max="4615" width="12.76171875" customWidth="1"/>
    <col min="4616" max="4616" width="11.3515625" customWidth="1"/>
    <col min="4617" max="4617" width="3.234375" customWidth="1"/>
    <col min="4619" max="4619" width="11.52734375" customWidth="1"/>
    <col min="4620" max="4620" width="11.64453125" customWidth="1"/>
    <col min="4626" max="4626" width="10" customWidth="1"/>
    <col min="4865" max="4865" width="23.64453125" customWidth="1"/>
    <col min="4866" max="4866" width="12.41015625" customWidth="1"/>
    <col min="4867" max="4867" width="11.87890625" customWidth="1"/>
    <col min="4868" max="4868" width="10.76171875" customWidth="1"/>
    <col min="4869" max="4869" width="11.76171875" customWidth="1"/>
    <col min="4870" max="4870" width="10" customWidth="1"/>
    <col min="4871" max="4871" width="12.76171875" customWidth="1"/>
    <col min="4872" max="4872" width="11.3515625" customWidth="1"/>
    <col min="4873" max="4873" width="3.234375" customWidth="1"/>
    <col min="4875" max="4875" width="11.52734375" customWidth="1"/>
    <col min="4876" max="4876" width="11.64453125" customWidth="1"/>
    <col min="4882" max="4882" width="10" customWidth="1"/>
    <col min="5121" max="5121" width="23.64453125" customWidth="1"/>
    <col min="5122" max="5122" width="12.41015625" customWidth="1"/>
    <col min="5123" max="5123" width="11.87890625" customWidth="1"/>
    <col min="5124" max="5124" width="10.76171875" customWidth="1"/>
    <col min="5125" max="5125" width="11.76171875" customWidth="1"/>
    <col min="5126" max="5126" width="10" customWidth="1"/>
    <col min="5127" max="5127" width="12.76171875" customWidth="1"/>
    <col min="5128" max="5128" width="11.3515625" customWidth="1"/>
    <col min="5129" max="5129" width="3.234375" customWidth="1"/>
    <col min="5131" max="5131" width="11.52734375" customWidth="1"/>
    <col min="5132" max="5132" width="11.64453125" customWidth="1"/>
    <col min="5138" max="5138" width="10" customWidth="1"/>
    <col min="5377" max="5377" width="23.64453125" customWidth="1"/>
    <col min="5378" max="5378" width="12.41015625" customWidth="1"/>
    <col min="5379" max="5379" width="11.87890625" customWidth="1"/>
    <col min="5380" max="5380" width="10.76171875" customWidth="1"/>
    <col min="5381" max="5381" width="11.76171875" customWidth="1"/>
    <col min="5382" max="5382" width="10" customWidth="1"/>
    <col min="5383" max="5383" width="12.76171875" customWidth="1"/>
    <col min="5384" max="5384" width="11.3515625" customWidth="1"/>
    <col min="5385" max="5385" width="3.234375" customWidth="1"/>
    <col min="5387" max="5387" width="11.52734375" customWidth="1"/>
    <col min="5388" max="5388" width="11.64453125" customWidth="1"/>
    <col min="5394" max="5394" width="10" customWidth="1"/>
    <col min="5633" max="5633" width="23.64453125" customWidth="1"/>
    <col min="5634" max="5634" width="12.41015625" customWidth="1"/>
    <col min="5635" max="5635" width="11.87890625" customWidth="1"/>
    <col min="5636" max="5636" width="10.76171875" customWidth="1"/>
    <col min="5637" max="5637" width="11.76171875" customWidth="1"/>
    <col min="5638" max="5638" width="10" customWidth="1"/>
    <col min="5639" max="5639" width="12.76171875" customWidth="1"/>
    <col min="5640" max="5640" width="11.3515625" customWidth="1"/>
    <col min="5641" max="5641" width="3.234375" customWidth="1"/>
    <col min="5643" max="5643" width="11.52734375" customWidth="1"/>
    <col min="5644" max="5644" width="11.64453125" customWidth="1"/>
    <col min="5650" max="5650" width="10" customWidth="1"/>
    <col min="5889" max="5889" width="23.64453125" customWidth="1"/>
    <col min="5890" max="5890" width="12.41015625" customWidth="1"/>
    <col min="5891" max="5891" width="11.87890625" customWidth="1"/>
    <col min="5892" max="5892" width="10.76171875" customWidth="1"/>
    <col min="5893" max="5893" width="11.76171875" customWidth="1"/>
    <col min="5894" max="5894" width="10" customWidth="1"/>
    <col min="5895" max="5895" width="12.76171875" customWidth="1"/>
    <col min="5896" max="5896" width="11.3515625" customWidth="1"/>
    <col min="5897" max="5897" width="3.234375" customWidth="1"/>
    <col min="5899" max="5899" width="11.52734375" customWidth="1"/>
    <col min="5900" max="5900" width="11.64453125" customWidth="1"/>
    <col min="5906" max="5906" width="10" customWidth="1"/>
    <col min="6145" max="6145" width="23.64453125" customWidth="1"/>
    <col min="6146" max="6146" width="12.41015625" customWidth="1"/>
    <col min="6147" max="6147" width="11.87890625" customWidth="1"/>
    <col min="6148" max="6148" width="10.76171875" customWidth="1"/>
    <col min="6149" max="6149" width="11.76171875" customWidth="1"/>
    <col min="6150" max="6150" width="10" customWidth="1"/>
    <col min="6151" max="6151" width="12.76171875" customWidth="1"/>
    <col min="6152" max="6152" width="11.3515625" customWidth="1"/>
    <col min="6153" max="6153" width="3.234375" customWidth="1"/>
    <col min="6155" max="6155" width="11.52734375" customWidth="1"/>
    <col min="6156" max="6156" width="11.64453125" customWidth="1"/>
    <col min="6162" max="6162" width="10" customWidth="1"/>
    <col min="6401" max="6401" width="23.64453125" customWidth="1"/>
    <col min="6402" max="6402" width="12.41015625" customWidth="1"/>
    <col min="6403" max="6403" width="11.87890625" customWidth="1"/>
    <col min="6404" max="6404" width="10.76171875" customWidth="1"/>
    <col min="6405" max="6405" width="11.76171875" customWidth="1"/>
    <col min="6406" max="6406" width="10" customWidth="1"/>
    <col min="6407" max="6407" width="12.76171875" customWidth="1"/>
    <col min="6408" max="6408" width="11.3515625" customWidth="1"/>
    <col min="6409" max="6409" width="3.234375" customWidth="1"/>
    <col min="6411" max="6411" width="11.52734375" customWidth="1"/>
    <col min="6412" max="6412" width="11.64453125" customWidth="1"/>
    <col min="6418" max="6418" width="10" customWidth="1"/>
    <col min="6657" max="6657" width="23.64453125" customWidth="1"/>
    <col min="6658" max="6658" width="12.41015625" customWidth="1"/>
    <col min="6659" max="6659" width="11.87890625" customWidth="1"/>
    <col min="6660" max="6660" width="10.76171875" customWidth="1"/>
    <col min="6661" max="6661" width="11.76171875" customWidth="1"/>
    <col min="6662" max="6662" width="10" customWidth="1"/>
    <col min="6663" max="6663" width="12.76171875" customWidth="1"/>
    <col min="6664" max="6664" width="11.3515625" customWidth="1"/>
    <col min="6665" max="6665" width="3.234375" customWidth="1"/>
    <col min="6667" max="6667" width="11.52734375" customWidth="1"/>
    <col min="6668" max="6668" width="11.64453125" customWidth="1"/>
    <col min="6674" max="6674" width="10" customWidth="1"/>
    <col min="6913" max="6913" width="23.64453125" customWidth="1"/>
    <col min="6914" max="6914" width="12.41015625" customWidth="1"/>
    <col min="6915" max="6915" width="11.87890625" customWidth="1"/>
    <col min="6916" max="6916" width="10.76171875" customWidth="1"/>
    <col min="6917" max="6917" width="11.76171875" customWidth="1"/>
    <col min="6918" max="6918" width="10" customWidth="1"/>
    <col min="6919" max="6919" width="12.76171875" customWidth="1"/>
    <col min="6920" max="6920" width="11.3515625" customWidth="1"/>
    <col min="6921" max="6921" width="3.234375" customWidth="1"/>
    <col min="6923" max="6923" width="11.52734375" customWidth="1"/>
    <col min="6924" max="6924" width="11.64453125" customWidth="1"/>
    <col min="6930" max="6930" width="10" customWidth="1"/>
    <col min="7169" max="7169" width="23.64453125" customWidth="1"/>
    <col min="7170" max="7170" width="12.41015625" customWidth="1"/>
    <col min="7171" max="7171" width="11.87890625" customWidth="1"/>
    <col min="7172" max="7172" width="10.76171875" customWidth="1"/>
    <col min="7173" max="7173" width="11.76171875" customWidth="1"/>
    <col min="7174" max="7174" width="10" customWidth="1"/>
    <col min="7175" max="7175" width="12.76171875" customWidth="1"/>
    <col min="7176" max="7176" width="11.3515625" customWidth="1"/>
    <col min="7177" max="7177" width="3.234375" customWidth="1"/>
    <col min="7179" max="7179" width="11.52734375" customWidth="1"/>
    <col min="7180" max="7180" width="11.64453125" customWidth="1"/>
    <col min="7186" max="7186" width="10" customWidth="1"/>
    <col min="7425" max="7425" width="23.64453125" customWidth="1"/>
    <col min="7426" max="7426" width="12.41015625" customWidth="1"/>
    <col min="7427" max="7427" width="11.87890625" customWidth="1"/>
    <col min="7428" max="7428" width="10.76171875" customWidth="1"/>
    <col min="7429" max="7429" width="11.76171875" customWidth="1"/>
    <col min="7430" max="7430" width="10" customWidth="1"/>
    <col min="7431" max="7431" width="12.76171875" customWidth="1"/>
    <col min="7432" max="7432" width="11.3515625" customWidth="1"/>
    <col min="7433" max="7433" width="3.234375" customWidth="1"/>
    <col min="7435" max="7435" width="11.52734375" customWidth="1"/>
    <col min="7436" max="7436" width="11.64453125" customWidth="1"/>
    <col min="7442" max="7442" width="10" customWidth="1"/>
    <col min="7681" max="7681" width="23.64453125" customWidth="1"/>
    <col min="7682" max="7682" width="12.41015625" customWidth="1"/>
    <col min="7683" max="7683" width="11.87890625" customWidth="1"/>
    <col min="7684" max="7684" width="10.76171875" customWidth="1"/>
    <col min="7685" max="7685" width="11.76171875" customWidth="1"/>
    <col min="7686" max="7686" width="10" customWidth="1"/>
    <col min="7687" max="7687" width="12.76171875" customWidth="1"/>
    <col min="7688" max="7688" width="11.3515625" customWidth="1"/>
    <col min="7689" max="7689" width="3.234375" customWidth="1"/>
    <col min="7691" max="7691" width="11.52734375" customWidth="1"/>
    <col min="7692" max="7692" width="11.64453125" customWidth="1"/>
    <col min="7698" max="7698" width="10" customWidth="1"/>
    <col min="7937" max="7937" width="23.64453125" customWidth="1"/>
    <col min="7938" max="7938" width="12.41015625" customWidth="1"/>
    <col min="7939" max="7939" width="11.87890625" customWidth="1"/>
    <col min="7940" max="7940" width="10.76171875" customWidth="1"/>
    <col min="7941" max="7941" width="11.76171875" customWidth="1"/>
    <col min="7942" max="7942" width="10" customWidth="1"/>
    <col min="7943" max="7943" width="12.76171875" customWidth="1"/>
    <col min="7944" max="7944" width="11.3515625" customWidth="1"/>
    <col min="7945" max="7945" width="3.234375" customWidth="1"/>
    <col min="7947" max="7947" width="11.52734375" customWidth="1"/>
    <col min="7948" max="7948" width="11.64453125" customWidth="1"/>
    <col min="7954" max="7954" width="10" customWidth="1"/>
    <col min="8193" max="8193" width="23.64453125" customWidth="1"/>
    <col min="8194" max="8194" width="12.41015625" customWidth="1"/>
    <col min="8195" max="8195" width="11.87890625" customWidth="1"/>
    <col min="8196" max="8196" width="10.76171875" customWidth="1"/>
    <col min="8197" max="8197" width="11.76171875" customWidth="1"/>
    <col min="8198" max="8198" width="10" customWidth="1"/>
    <col min="8199" max="8199" width="12.76171875" customWidth="1"/>
    <col min="8200" max="8200" width="11.3515625" customWidth="1"/>
    <col min="8201" max="8201" width="3.234375" customWidth="1"/>
    <col min="8203" max="8203" width="11.52734375" customWidth="1"/>
    <col min="8204" max="8204" width="11.64453125" customWidth="1"/>
    <col min="8210" max="8210" width="10" customWidth="1"/>
    <col min="8449" max="8449" width="23.64453125" customWidth="1"/>
    <col min="8450" max="8450" width="12.41015625" customWidth="1"/>
    <col min="8451" max="8451" width="11.87890625" customWidth="1"/>
    <col min="8452" max="8452" width="10.76171875" customWidth="1"/>
    <col min="8453" max="8453" width="11.76171875" customWidth="1"/>
    <col min="8454" max="8454" width="10" customWidth="1"/>
    <col min="8455" max="8455" width="12.76171875" customWidth="1"/>
    <col min="8456" max="8456" width="11.3515625" customWidth="1"/>
    <col min="8457" max="8457" width="3.234375" customWidth="1"/>
    <col min="8459" max="8459" width="11.52734375" customWidth="1"/>
    <col min="8460" max="8460" width="11.64453125" customWidth="1"/>
    <col min="8466" max="8466" width="10" customWidth="1"/>
    <col min="8705" max="8705" width="23.64453125" customWidth="1"/>
    <col min="8706" max="8706" width="12.41015625" customWidth="1"/>
    <col min="8707" max="8707" width="11.87890625" customWidth="1"/>
    <col min="8708" max="8708" width="10.76171875" customWidth="1"/>
    <col min="8709" max="8709" width="11.76171875" customWidth="1"/>
    <col min="8710" max="8710" width="10" customWidth="1"/>
    <col min="8711" max="8711" width="12.76171875" customWidth="1"/>
    <col min="8712" max="8712" width="11.3515625" customWidth="1"/>
    <col min="8713" max="8713" width="3.234375" customWidth="1"/>
    <col min="8715" max="8715" width="11.52734375" customWidth="1"/>
    <col min="8716" max="8716" width="11.64453125" customWidth="1"/>
    <col min="8722" max="8722" width="10" customWidth="1"/>
    <col min="8961" max="8961" width="23.64453125" customWidth="1"/>
    <col min="8962" max="8962" width="12.41015625" customWidth="1"/>
    <col min="8963" max="8963" width="11.87890625" customWidth="1"/>
    <col min="8964" max="8964" width="10.76171875" customWidth="1"/>
    <col min="8965" max="8965" width="11.76171875" customWidth="1"/>
    <col min="8966" max="8966" width="10" customWidth="1"/>
    <col min="8967" max="8967" width="12.76171875" customWidth="1"/>
    <col min="8968" max="8968" width="11.3515625" customWidth="1"/>
    <col min="8969" max="8969" width="3.234375" customWidth="1"/>
    <col min="8971" max="8971" width="11.52734375" customWidth="1"/>
    <col min="8972" max="8972" width="11.64453125" customWidth="1"/>
    <col min="8978" max="8978" width="10" customWidth="1"/>
    <col min="9217" max="9217" width="23.64453125" customWidth="1"/>
    <col min="9218" max="9218" width="12.41015625" customWidth="1"/>
    <col min="9219" max="9219" width="11.87890625" customWidth="1"/>
    <col min="9220" max="9220" width="10.76171875" customWidth="1"/>
    <col min="9221" max="9221" width="11.76171875" customWidth="1"/>
    <col min="9222" max="9222" width="10" customWidth="1"/>
    <col min="9223" max="9223" width="12.76171875" customWidth="1"/>
    <col min="9224" max="9224" width="11.3515625" customWidth="1"/>
    <col min="9225" max="9225" width="3.234375" customWidth="1"/>
    <col min="9227" max="9227" width="11.52734375" customWidth="1"/>
    <col min="9228" max="9228" width="11.64453125" customWidth="1"/>
    <col min="9234" max="9234" width="10" customWidth="1"/>
    <col min="9473" max="9473" width="23.64453125" customWidth="1"/>
    <col min="9474" max="9474" width="12.41015625" customWidth="1"/>
    <col min="9475" max="9475" width="11.87890625" customWidth="1"/>
    <col min="9476" max="9476" width="10.76171875" customWidth="1"/>
    <col min="9477" max="9477" width="11.76171875" customWidth="1"/>
    <col min="9478" max="9478" width="10" customWidth="1"/>
    <col min="9479" max="9479" width="12.76171875" customWidth="1"/>
    <col min="9480" max="9480" width="11.3515625" customWidth="1"/>
    <col min="9481" max="9481" width="3.234375" customWidth="1"/>
    <col min="9483" max="9483" width="11.52734375" customWidth="1"/>
    <col min="9484" max="9484" width="11.64453125" customWidth="1"/>
    <col min="9490" max="9490" width="10" customWidth="1"/>
    <col min="9729" max="9729" width="23.64453125" customWidth="1"/>
    <col min="9730" max="9730" width="12.41015625" customWidth="1"/>
    <col min="9731" max="9731" width="11.87890625" customWidth="1"/>
    <col min="9732" max="9732" width="10.76171875" customWidth="1"/>
    <col min="9733" max="9733" width="11.76171875" customWidth="1"/>
    <col min="9734" max="9734" width="10" customWidth="1"/>
    <col min="9735" max="9735" width="12.76171875" customWidth="1"/>
    <col min="9736" max="9736" width="11.3515625" customWidth="1"/>
    <col min="9737" max="9737" width="3.234375" customWidth="1"/>
    <col min="9739" max="9739" width="11.52734375" customWidth="1"/>
    <col min="9740" max="9740" width="11.64453125" customWidth="1"/>
    <col min="9746" max="9746" width="10" customWidth="1"/>
    <col min="9985" max="9985" width="23.64453125" customWidth="1"/>
    <col min="9986" max="9986" width="12.41015625" customWidth="1"/>
    <col min="9987" max="9987" width="11.87890625" customWidth="1"/>
    <col min="9988" max="9988" width="10.76171875" customWidth="1"/>
    <col min="9989" max="9989" width="11.76171875" customWidth="1"/>
    <col min="9990" max="9990" width="10" customWidth="1"/>
    <col min="9991" max="9991" width="12.76171875" customWidth="1"/>
    <col min="9992" max="9992" width="11.3515625" customWidth="1"/>
    <col min="9993" max="9993" width="3.234375" customWidth="1"/>
    <col min="9995" max="9995" width="11.52734375" customWidth="1"/>
    <col min="9996" max="9996" width="11.64453125" customWidth="1"/>
    <col min="10002" max="10002" width="10" customWidth="1"/>
    <col min="10241" max="10241" width="23.64453125" customWidth="1"/>
    <col min="10242" max="10242" width="12.41015625" customWidth="1"/>
    <col min="10243" max="10243" width="11.87890625" customWidth="1"/>
    <col min="10244" max="10244" width="10.76171875" customWidth="1"/>
    <col min="10245" max="10245" width="11.76171875" customWidth="1"/>
    <col min="10246" max="10246" width="10" customWidth="1"/>
    <col min="10247" max="10247" width="12.76171875" customWidth="1"/>
    <col min="10248" max="10248" width="11.3515625" customWidth="1"/>
    <col min="10249" max="10249" width="3.234375" customWidth="1"/>
    <col min="10251" max="10251" width="11.52734375" customWidth="1"/>
    <col min="10252" max="10252" width="11.64453125" customWidth="1"/>
    <col min="10258" max="10258" width="10" customWidth="1"/>
    <col min="10497" max="10497" width="23.64453125" customWidth="1"/>
    <col min="10498" max="10498" width="12.41015625" customWidth="1"/>
    <col min="10499" max="10499" width="11.87890625" customWidth="1"/>
    <col min="10500" max="10500" width="10.76171875" customWidth="1"/>
    <col min="10501" max="10501" width="11.76171875" customWidth="1"/>
    <col min="10502" max="10502" width="10" customWidth="1"/>
    <col min="10503" max="10503" width="12.76171875" customWidth="1"/>
    <col min="10504" max="10504" width="11.3515625" customWidth="1"/>
    <col min="10505" max="10505" width="3.234375" customWidth="1"/>
    <col min="10507" max="10507" width="11.52734375" customWidth="1"/>
    <col min="10508" max="10508" width="11.64453125" customWidth="1"/>
    <col min="10514" max="10514" width="10" customWidth="1"/>
    <col min="10753" max="10753" width="23.64453125" customWidth="1"/>
    <col min="10754" max="10754" width="12.41015625" customWidth="1"/>
    <col min="10755" max="10755" width="11.87890625" customWidth="1"/>
    <col min="10756" max="10756" width="10.76171875" customWidth="1"/>
    <col min="10757" max="10757" width="11.76171875" customWidth="1"/>
    <col min="10758" max="10758" width="10" customWidth="1"/>
    <col min="10759" max="10759" width="12.76171875" customWidth="1"/>
    <col min="10760" max="10760" width="11.3515625" customWidth="1"/>
    <col min="10761" max="10761" width="3.234375" customWidth="1"/>
    <col min="10763" max="10763" width="11.52734375" customWidth="1"/>
    <col min="10764" max="10764" width="11.64453125" customWidth="1"/>
    <col min="10770" max="10770" width="10" customWidth="1"/>
    <col min="11009" max="11009" width="23.64453125" customWidth="1"/>
    <col min="11010" max="11010" width="12.41015625" customWidth="1"/>
    <col min="11011" max="11011" width="11.87890625" customWidth="1"/>
    <col min="11012" max="11012" width="10.76171875" customWidth="1"/>
    <col min="11013" max="11013" width="11.76171875" customWidth="1"/>
    <col min="11014" max="11014" width="10" customWidth="1"/>
    <col min="11015" max="11015" width="12.76171875" customWidth="1"/>
    <col min="11016" max="11016" width="11.3515625" customWidth="1"/>
    <col min="11017" max="11017" width="3.234375" customWidth="1"/>
    <col min="11019" max="11019" width="11.52734375" customWidth="1"/>
    <col min="11020" max="11020" width="11.64453125" customWidth="1"/>
    <col min="11026" max="11026" width="10" customWidth="1"/>
    <col min="11265" max="11265" width="23.64453125" customWidth="1"/>
    <col min="11266" max="11266" width="12.41015625" customWidth="1"/>
    <col min="11267" max="11267" width="11.87890625" customWidth="1"/>
    <col min="11268" max="11268" width="10.76171875" customWidth="1"/>
    <col min="11269" max="11269" width="11.76171875" customWidth="1"/>
    <col min="11270" max="11270" width="10" customWidth="1"/>
    <col min="11271" max="11271" width="12.76171875" customWidth="1"/>
    <col min="11272" max="11272" width="11.3515625" customWidth="1"/>
    <col min="11273" max="11273" width="3.234375" customWidth="1"/>
    <col min="11275" max="11275" width="11.52734375" customWidth="1"/>
    <col min="11276" max="11276" width="11.64453125" customWidth="1"/>
    <col min="11282" max="11282" width="10" customWidth="1"/>
    <col min="11521" max="11521" width="23.64453125" customWidth="1"/>
    <col min="11522" max="11522" width="12.41015625" customWidth="1"/>
    <col min="11523" max="11523" width="11.87890625" customWidth="1"/>
    <col min="11524" max="11524" width="10.76171875" customWidth="1"/>
    <col min="11525" max="11525" width="11.76171875" customWidth="1"/>
    <col min="11526" max="11526" width="10" customWidth="1"/>
    <col min="11527" max="11527" width="12.76171875" customWidth="1"/>
    <col min="11528" max="11528" width="11.3515625" customWidth="1"/>
    <col min="11529" max="11529" width="3.234375" customWidth="1"/>
    <col min="11531" max="11531" width="11.52734375" customWidth="1"/>
    <col min="11532" max="11532" width="11.64453125" customWidth="1"/>
    <col min="11538" max="11538" width="10" customWidth="1"/>
    <col min="11777" max="11777" width="23.64453125" customWidth="1"/>
    <col min="11778" max="11778" width="12.41015625" customWidth="1"/>
    <col min="11779" max="11779" width="11.87890625" customWidth="1"/>
    <col min="11780" max="11780" width="10.76171875" customWidth="1"/>
    <col min="11781" max="11781" width="11.76171875" customWidth="1"/>
    <col min="11782" max="11782" width="10" customWidth="1"/>
    <col min="11783" max="11783" width="12.76171875" customWidth="1"/>
    <col min="11784" max="11784" width="11.3515625" customWidth="1"/>
    <col min="11785" max="11785" width="3.234375" customWidth="1"/>
    <col min="11787" max="11787" width="11.52734375" customWidth="1"/>
    <col min="11788" max="11788" width="11.64453125" customWidth="1"/>
    <col min="11794" max="11794" width="10" customWidth="1"/>
    <col min="12033" max="12033" width="23.64453125" customWidth="1"/>
    <col min="12034" max="12034" width="12.41015625" customWidth="1"/>
    <col min="12035" max="12035" width="11.87890625" customWidth="1"/>
    <col min="12036" max="12036" width="10.76171875" customWidth="1"/>
    <col min="12037" max="12037" width="11.76171875" customWidth="1"/>
    <col min="12038" max="12038" width="10" customWidth="1"/>
    <col min="12039" max="12039" width="12.76171875" customWidth="1"/>
    <col min="12040" max="12040" width="11.3515625" customWidth="1"/>
    <col min="12041" max="12041" width="3.234375" customWidth="1"/>
    <col min="12043" max="12043" width="11.52734375" customWidth="1"/>
    <col min="12044" max="12044" width="11.64453125" customWidth="1"/>
    <col min="12050" max="12050" width="10" customWidth="1"/>
    <col min="12289" max="12289" width="23.64453125" customWidth="1"/>
    <col min="12290" max="12290" width="12.41015625" customWidth="1"/>
    <col min="12291" max="12291" width="11.87890625" customWidth="1"/>
    <col min="12292" max="12292" width="10.76171875" customWidth="1"/>
    <col min="12293" max="12293" width="11.76171875" customWidth="1"/>
    <col min="12294" max="12294" width="10" customWidth="1"/>
    <col min="12295" max="12295" width="12.76171875" customWidth="1"/>
    <col min="12296" max="12296" width="11.3515625" customWidth="1"/>
    <col min="12297" max="12297" width="3.234375" customWidth="1"/>
    <col min="12299" max="12299" width="11.52734375" customWidth="1"/>
    <col min="12300" max="12300" width="11.64453125" customWidth="1"/>
    <col min="12306" max="12306" width="10" customWidth="1"/>
    <col min="12545" max="12545" width="23.64453125" customWidth="1"/>
    <col min="12546" max="12546" width="12.41015625" customWidth="1"/>
    <col min="12547" max="12547" width="11.87890625" customWidth="1"/>
    <col min="12548" max="12548" width="10.76171875" customWidth="1"/>
    <col min="12549" max="12549" width="11.76171875" customWidth="1"/>
    <col min="12550" max="12550" width="10" customWidth="1"/>
    <col min="12551" max="12551" width="12.76171875" customWidth="1"/>
    <col min="12552" max="12552" width="11.3515625" customWidth="1"/>
    <col min="12553" max="12553" width="3.234375" customWidth="1"/>
    <col min="12555" max="12555" width="11.52734375" customWidth="1"/>
    <col min="12556" max="12556" width="11.64453125" customWidth="1"/>
    <col min="12562" max="12562" width="10" customWidth="1"/>
    <col min="12801" max="12801" width="23.64453125" customWidth="1"/>
    <col min="12802" max="12802" width="12.41015625" customWidth="1"/>
    <col min="12803" max="12803" width="11.87890625" customWidth="1"/>
    <col min="12804" max="12804" width="10.76171875" customWidth="1"/>
    <col min="12805" max="12805" width="11.76171875" customWidth="1"/>
    <col min="12806" max="12806" width="10" customWidth="1"/>
    <col min="12807" max="12807" width="12.76171875" customWidth="1"/>
    <col min="12808" max="12808" width="11.3515625" customWidth="1"/>
    <col min="12809" max="12809" width="3.234375" customWidth="1"/>
    <col min="12811" max="12811" width="11.52734375" customWidth="1"/>
    <col min="12812" max="12812" width="11.64453125" customWidth="1"/>
    <col min="12818" max="12818" width="10" customWidth="1"/>
    <col min="13057" max="13057" width="23.64453125" customWidth="1"/>
    <col min="13058" max="13058" width="12.41015625" customWidth="1"/>
    <col min="13059" max="13059" width="11.87890625" customWidth="1"/>
    <col min="13060" max="13060" width="10.76171875" customWidth="1"/>
    <col min="13061" max="13061" width="11.76171875" customWidth="1"/>
    <col min="13062" max="13062" width="10" customWidth="1"/>
    <col min="13063" max="13063" width="12.76171875" customWidth="1"/>
    <col min="13064" max="13064" width="11.3515625" customWidth="1"/>
    <col min="13065" max="13065" width="3.234375" customWidth="1"/>
    <col min="13067" max="13067" width="11.52734375" customWidth="1"/>
    <col min="13068" max="13068" width="11.64453125" customWidth="1"/>
    <col min="13074" max="13074" width="10" customWidth="1"/>
    <col min="13313" max="13313" width="23.64453125" customWidth="1"/>
    <col min="13314" max="13314" width="12.41015625" customWidth="1"/>
    <col min="13315" max="13315" width="11.87890625" customWidth="1"/>
    <col min="13316" max="13316" width="10.76171875" customWidth="1"/>
    <col min="13317" max="13317" width="11.76171875" customWidth="1"/>
    <col min="13318" max="13318" width="10" customWidth="1"/>
    <col min="13319" max="13319" width="12.76171875" customWidth="1"/>
    <col min="13320" max="13320" width="11.3515625" customWidth="1"/>
    <col min="13321" max="13321" width="3.234375" customWidth="1"/>
    <col min="13323" max="13323" width="11.52734375" customWidth="1"/>
    <col min="13324" max="13324" width="11.64453125" customWidth="1"/>
    <col min="13330" max="13330" width="10" customWidth="1"/>
    <col min="13569" max="13569" width="23.64453125" customWidth="1"/>
    <col min="13570" max="13570" width="12.41015625" customWidth="1"/>
    <col min="13571" max="13571" width="11.87890625" customWidth="1"/>
    <col min="13572" max="13572" width="10.76171875" customWidth="1"/>
    <col min="13573" max="13573" width="11.76171875" customWidth="1"/>
    <col min="13574" max="13574" width="10" customWidth="1"/>
    <col min="13575" max="13575" width="12.76171875" customWidth="1"/>
    <col min="13576" max="13576" width="11.3515625" customWidth="1"/>
    <col min="13577" max="13577" width="3.234375" customWidth="1"/>
    <col min="13579" max="13579" width="11.52734375" customWidth="1"/>
    <col min="13580" max="13580" width="11.64453125" customWidth="1"/>
    <col min="13586" max="13586" width="10" customWidth="1"/>
    <col min="13825" max="13825" width="23.64453125" customWidth="1"/>
    <col min="13826" max="13826" width="12.41015625" customWidth="1"/>
    <col min="13827" max="13827" width="11.87890625" customWidth="1"/>
    <col min="13828" max="13828" width="10.76171875" customWidth="1"/>
    <col min="13829" max="13829" width="11.76171875" customWidth="1"/>
    <col min="13830" max="13830" width="10" customWidth="1"/>
    <col min="13831" max="13831" width="12.76171875" customWidth="1"/>
    <col min="13832" max="13832" width="11.3515625" customWidth="1"/>
    <col min="13833" max="13833" width="3.234375" customWidth="1"/>
    <col min="13835" max="13835" width="11.52734375" customWidth="1"/>
    <col min="13836" max="13836" width="11.64453125" customWidth="1"/>
    <col min="13842" max="13842" width="10" customWidth="1"/>
    <col min="14081" max="14081" width="23.64453125" customWidth="1"/>
    <col min="14082" max="14082" width="12.41015625" customWidth="1"/>
    <col min="14083" max="14083" width="11.87890625" customWidth="1"/>
    <col min="14084" max="14084" width="10.76171875" customWidth="1"/>
    <col min="14085" max="14085" width="11.76171875" customWidth="1"/>
    <col min="14086" max="14086" width="10" customWidth="1"/>
    <col min="14087" max="14087" width="12.76171875" customWidth="1"/>
    <col min="14088" max="14088" width="11.3515625" customWidth="1"/>
    <col min="14089" max="14089" width="3.234375" customWidth="1"/>
    <col min="14091" max="14091" width="11.52734375" customWidth="1"/>
    <col min="14092" max="14092" width="11.64453125" customWidth="1"/>
    <col min="14098" max="14098" width="10" customWidth="1"/>
    <col min="14337" max="14337" width="23.64453125" customWidth="1"/>
    <col min="14338" max="14338" width="12.41015625" customWidth="1"/>
    <col min="14339" max="14339" width="11.87890625" customWidth="1"/>
    <col min="14340" max="14340" width="10.76171875" customWidth="1"/>
    <col min="14341" max="14341" width="11.76171875" customWidth="1"/>
    <col min="14342" max="14342" width="10" customWidth="1"/>
    <col min="14343" max="14343" width="12.76171875" customWidth="1"/>
    <col min="14344" max="14344" width="11.3515625" customWidth="1"/>
    <col min="14345" max="14345" width="3.234375" customWidth="1"/>
    <col min="14347" max="14347" width="11.52734375" customWidth="1"/>
    <col min="14348" max="14348" width="11.64453125" customWidth="1"/>
    <col min="14354" max="14354" width="10" customWidth="1"/>
    <col min="14593" max="14593" width="23.64453125" customWidth="1"/>
    <col min="14594" max="14594" width="12.41015625" customWidth="1"/>
    <col min="14595" max="14595" width="11.87890625" customWidth="1"/>
    <col min="14596" max="14596" width="10.76171875" customWidth="1"/>
    <col min="14597" max="14597" width="11.76171875" customWidth="1"/>
    <col min="14598" max="14598" width="10" customWidth="1"/>
    <col min="14599" max="14599" width="12.76171875" customWidth="1"/>
    <col min="14600" max="14600" width="11.3515625" customWidth="1"/>
    <col min="14601" max="14601" width="3.234375" customWidth="1"/>
    <col min="14603" max="14603" width="11.52734375" customWidth="1"/>
    <col min="14604" max="14604" width="11.64453125" customWidth="1"/>
    <col min="14610" max="14610" width="10" customWidth="1"/>
    <col min="14849" max="14849" width="23.64453125" customWidth="1"/>
    <col min="14850" max="14850" width="12.41015625" customWidth="1"/>
    <col min="14851" max="14851" width="11.87890625" customWidth="1"/>
    <col min="14852" max="14852" width="10.76171875" customWidth="1"/>
    <col min="14853" max="14853" width="11.76171875" customWidth="1"/>
    <col min="14854" max="14854" width="10" customWidth="1"/>
    <col min="14855" max="14855" width="12.76171875" customWidth="1"/>
    <col min="14856" max="14856" width="11.3515625" customWidth="1"/>
    <col min="14857" max="14857" width="3.234375" customWidth="1"/>
    <col min="14859" max="14859" width="11.52734375" customWidth="1"/>
    <col min="14860" max="14860" width="11.64453125" customWidth="1"/>
    <col min="14866" max="14866" width="10" customWidth="1"/>
    <col min="15105" max="15105" width="23.64453125" customWidth="1"/>
    <col min="15106" max="15106" width="12.41015625" customWidth="1"/>
    <col min="15107" max="15107" width="11.87890625" customWidth="1"/>
    <col min="15108" max="15108" width="10.76171875" customWidth="1"/>
    <col min="15109" max="15109" width="11.76171875" customWidth="1"/>
    <col min="15110" max="15110" width="10" customWidth="1"/>
    <col min="15111" max="15111" width="12.76171875" customWidth="1"/>
    <col min="15112" max="15112" width="11.3515625" customWidth="1"/>
    <col min="15113" max="15113" width="3.234375" customWidth="1"/>
    <col min="15115" max="15115" width="11.52734375" customWidth="1"/>
    <col min="15116" max="15116" width="11.64453125" customWidth="1"/>
    <col min="15122" max="15122" width="10" customWidth="1"/>
    <col min="15361" max="15361" width="23.64453125" customWidth="1"/>
    <col min="15362" max="15362" width="12.41015625" customWidth="1"/>
    <col min="15363" max="15363" width="11.87890625" customWidth="1"/>
    <col min="15364" max="15364" width="10.76171875" customWidth="1"/>
    <col min="15365" max="15365" width="11.76171875" customWidth="1"/>
    <col min="15366" max="15366" width="10" customWidth="1"/>
    <col min="15367" max="15367" width="12.76171875" customWidth="1"/>
    <col min="15368" max="15368" width="11.3515625" customWidth="1"/>
    <col min="15369" max="15369" width="3.234375" customWidth="1"/>
    <col min="15371" max="15371" width="11.52734375" customWidth="1"/>
    <col min="15372" max="15372" width="11.64453125" customWidth="1"/>
    <col min="15378" max="15378" width="10" customWidth="1"/>
    <col min="15617" max="15617" width="23.64453125" customWidth="1"/>
    <col min="15618" max="15618" width="12.41015625" customWidth="1"/>
    <col min="15619" max="15619" width="11.87890625" customWidth="1"/>
    <col min="15620" max="15620" width="10.76171875" customWidth="1"/>
    <col min="15621" max="15621" width="11.76171875" customWidth="1"/>
    <col min="15622" max="15622" width="10" customWidth="1"/>
    <col min="15623" max="15623" width="12.76171875" customWidth="1"/>
    <col min="15624" max="15624" width="11.3515625" customWidth="1"/>
    <col min="15625" max="15625" width="3.234375" customWidth="1"/>
    <col min="15627" max="15627" width="11.52734375" customWidth="1"/>
    <col min="15628" max="15628" width="11.64453125" customWidth="1"/>
    <col min="15634" max="15634" width="10" customWidth="1"/>
    <col min="15873" max="15873" width="23.64453125" customWidth="1"/>
    <col min="15874" max="15874" width="12.41015625" customWidth="1"/>
    <col min="15875" max="15875" width="11.87890625" customWidth="1"/>
    <col min="15876" max="15876" width="10.76171875" customWidth="1"/>
    <col min="15877" max="15877" width="11.76171875" customWidth="1"/>
    <col min="15878" max="15878" width="10" customWidth="1"/>
    <col min="15879" max="15879" width="12.76171875" customWidth="1"/>
    <col min="15880" max="15880" width="11.3515625" customWidth="1"/>
    <col min="15881" max="15881" width="3.234375" customWidth="1"/>
    <col min="15883" max="15883" width="11.52734375" customWidth="1"/>
    <col min="15884" max="15884" width="11.64453125" customWidth="1"/>
    <col min="15890" max="15890" width="10" customWidth="1"/>
    <col min="16129" max="16129" width="23.64453125" customWidth="1"/>
    <col min="16130" max="16130" width="12.41015625" customWidth="1"/>
    <col min="16131" max="16131" width="11.87890625" customWidth="1"/>
    <col min="16132" max="16132" width="10.76171875" customWidth="1"/>
    <col min="16133" max="16133" width="11.76171875" customWidth="1"/>
    <col min="16134" max="16134" width="10" customWidth="1"/>
    <col min="16135" max="16135" width="12.76171875" customWidth="1"/>
    <col min="16136" max="16136" width="11.3515625" customWidth="1"/>
    <col min="16137" max="16137" width="3.234375" customWidth="1"/>
    <col min="16139" max="16139" width="11.52734375" customWidth="1"/>
    <col min="16140" max="16140" width="11.64453125" customWidth="1"/>
    <col min="16146" max="16146" width="10" customWidth="1"/>
  </cols>
  <sheetData>
    <row r="1" spans="1:11" ht="17.7" x14ac:dyDescent="0.55000000000000004">
      <c r="A1" s="48" t="s">
        <v>67</v>
      </c>
      <c r="B1" s="6"/>
      <c r="C1" s="7"/>
      <c r="D1" s="8"/>
      <c r="E1" s="6"/>
      <c r="F1" s="6"/>
      <c r="G1" s="7"/>
      <c r="H1" s="7"/>
      <c r="I1" s="6"/>
    </row>
    <row r="2" spans="1:11" ht="15.35" x14ac:dyDescent="0.5">
      <c r="A2" s="49" t="s">
        <v>68</v>
      </c>
      <c r="B2" s="6"/>
      <c r="C2" s="7"/>
      <c r="D2" s="8"/>
      <c r="E2" s="6"/>
      <c r="F2" s="6"/>
      <c r="G2" s="7"/>
      <c r="H2" s="7"/>
      <c r="I2" s="6"/>
    </row>
    <row r="3" spans="1:11" ht="17.7" x14ac:dyDescent="0.55000000000000004">
      <c r="A3" s="41"/>
      <c r="B3" s="6"/>
      <c r="C3" s="7"/>
      <c r="D3" s="8"/>
      <c r="E3" s="6"/>
      <c r="F3" s="6"/>
      <c r="G3" s="7"/>
      <c r="H3" s="7"/>
      <c r="I3" s="6"/>
    </row>
    <row r="4" spans="1:11" x14ac:dyDescent="0.5">
      <c r="A4" s="61" t="s">
        <v>69</v>
      </c>
      <c r="B4" s="6">
        <v>200000</v>
      </c>
      <c r="C4" s="8"/>
      <c r="E4" s="6"/>
      <c r="F4" s="6"/>
      <c r="G4" s="7"/>
      <c r="H4" s="7"/>
      <c r="I4" s="6"/>
    </row>
    <row r="5" spans="1:11" x14ac:dyDescent="0.5">
      <c r="A5" s="61" t="s">
        <v>70</v>
      </c>
      <c r="B5" s="7">
        <v>5</v>
      </c>
      <c r="C5" s="62" t="s">
        <v>71</v>
      </c>
      <c r="E5" s="6"/>
      <c r="F5" s="6"/>
      <c r="G5" s="7"/>
      <c r="H5" s="7"/>
      <c r="I5" s="6"/>
    </row>
    <row r="6" spans="1:11" x14ac:dyDescent="0.5">
      <c r="A6" s="61" t="s">
        <v>89</v>
      </c>
      <c r="B6" s="63">
        <v>0.06</v>
      </c>
      <c r="C6" s="64"/>
      <c r="E6" s="6"/>
      <c r="F6" s="6"/>
      <c r="G6" s="7"/>
      <c r="H6" s="7"/>
      <c r="I6" s="6"/>
    </row>
    <row r="7" spans="1:11" x14ac:dyDescent="0.5">
      <c r="A7" s="61"/>
      <c r="B7" s="63"/>
      <c r="C7" s="8"/>
      <c r="E7" s="6"/>
      <c r="F7" s="6"/>
      <c r="G7" s="7"/>
      <c r="H7" s="7"/>
      <c r="I7" s="6"/>
    </row>
    <row r="8" spans="1:11" ht="17.7" x14ac:dyDescent="0.55000000000000004">
      <c r="A8" s="41"/>
      <c r="B8" s="25"/>
      <c r="C8" s="7"/>
      <c r="D8" s="8"/>
      <c r="E8" s="6"/>
      <c r="F8" s="6"/>
      <c r="G8" s="7"/>
      <c r="H8" s="7"/>
      <c r="I8" s="6"/>
      <c r="K8" s="71"/>
    </row>
    <row r="9" spans="1:11" x14ac:dyDescent="0.5">
      <c r="A9" s="80"/>
      <c r="B9" s="81"/>
      <c r="C9" s="27">
        <v>0</v>
      </c>
      <c r="D9" s="27">
        <f>+C9+1</f>
        <v>1</v>
      </c>
      <c r="E9" s="27">
        <f>+D9+1</f>
        <v>2</v>
      </c>
      <c r="F9" s="27">
        <f>+E9+1</f>
        <v>3</v>
      </c>
      <c r="G9" s="27">
        <f>+F9+1</f>
        <v>4</v>
      </c>
      <c r="H9" s="27">
        <f>+G9+1</f>
        <v>5</v>
      </c>
      <c r="I9" s="6"/>
    </row>
    <row r="10" spans="1:11" x14ac:dyDescent="0.5">
      <c r="A10" s="82" t="s">
        <v>51</v>
      </c>
      <c r="B10" s="83"/>
      <c r="C10" s="6"/>
      <c r="D10" s="8"/>
      <c r="E10" s="6"/>
      <c r="F10" s="6"/>
      <c r="G10" s="6"/>
      <c r="H10" s="6"/>
      <c r="I10" s="6"/>
    </row>
    <row r="11" spans="1:11" ht="27.95" customHeight="1" x14ac:dyDescent="0.5">
      <c r="A11" s="84" t="s">
        <v>52</v>
      </c>
      <c r="B11" s="84"/>
      <c r="C11" s="42">
        <v>200000</v>
      </c>
      <c r="D11" s="43">
        <f>C11-D12</f>
        <v>180000</v>
      </c>
      <c r="E11" s="43">
        <f t="shared" ref="E11:H11" si="0">D11-E12</f>
        <v>150000</v>
      </c>
      <c r="F11" s="43">
        <f t="shared" si="0"/>
        <v>110000</v>
      </c>
      <c r="G11" s="43">
        <f t="shared" si="0"/>
        <v>60000</v>
      </c>
      <c r="H11" s="43">
        <f t="shared" si="0"/>
        <v>0</v>
      </c>
      <c r="I11" s="6"/>
    </row>
    <row r="12" spans="1:11" ht="27.95" customHeight="1" x14ac:dyDescent="0.5">
      <c r="A12" s="78" t="s">
        <v>53</v>
      </c>
      <c r="B12" s="85"/>
      <c r="C12" s="44"/>
      <c r="D12" s="43">
        <v>20000</v>
      </c>
      <c r="E12" s="43">
        <v>30000</v>
      </c>
      <c r="F12" s="43">
        <v>40000</v>
      </c>
      <c r="G12" s="43">
        <v>50000</v>
      </c>
      <c r="H12" s="43">
        <v>60000</v>
      </c>
      <c r="I12" s="6"/>
    </row>
    <row r="13" spans="1:11" ht="27.95" customHeight="1" x14ac:dyDescent="0.5">
      <c r="A13" s="86" t="s">
        <v>54</v>
      </c>
      <c r="B13" s="87"/>
      <c r="C13" s="44"/>
      <c r="D13" s="43">
        <f>+C11*$B$6</f>
        <v>12000</v>
      </c>
      <c r="E13" s="43">
        <f t="shared" ref="E13:H13" si="1">+D11*$B$6</f>
        <v>10800</v>
      </c>
      <c r="F13" s="43">
        <f t="shared" si="1"/>
        <v>9000</v>
      </c>
      <c r="G13" s="43">
        <f t="shared" si="1"/>
        <v>6600</v>
      </c>
      <c r="H13" s="43">
        <f t="shared" si="1"/>
        <v>3600</v>
      </c>
      <c r="I13" s="6"/>
    </row>
    <row r="14" spans="1:11" ht="27.95" customHeight="1" thickBot="1" x14ac:dyDescent="0.55000000000000004">
      <c r="A14" s="78" t="s">
        <v>55</v>
      </c>
      <c r="B14" s="79"/>
      <c r="C14" s="44"/>
      <c r="D14" s="45">
        <f>SUM(D12:D13)</f>
        <v>32000</v>
      </c>
      <c r="E14" s="45">
        <f t="shared" ref="E14:H14" si="2">SUM(E12:E13)</f>
        <v>40800</v>
      </c>
      <c r="F14" s="45">
        <f t="shared" si="2"/>
        <v>49000</v>
      </c>
      <c r="G14" s="45">
        <f t="shared" si="2"/>
        <v>56600</v>
      </c>
      <c r="H14" s="45">
        <f t="shared" si="2"/>
        <v>63600</v>
      </c>
      <c r="I14" s="6"/>
    </row>
    <row r="15" spans="1:11" ht="27.95" customHeight="1" thickTop="1" x14ac:dyDescent="0.5">
      <c r="A15" s="46"/>
      <c r="B15" s="46"/>
      <c r="C15" s="47"/>
      <c r="D15" s="47"/>
      <c r="E15" s="47"/>
      <c r="F15" s="47"/>
      <c r="G15" s="47"/>
      <c r="H15" s="47"/>
      <c r="I15" s="6"/>
    </row>
    <row r="16" spans="1:11" x14ac:dyDescent="0.5">
      <c r="I16" s="6"/>
    </row>
    <row r="17" spans="9:9" x14ac:dyDescent="0.5">
      <c r="I17" s="6"/>
    </row>
    <row r="18" spans="9:9" x14ac:dyDescent="0.5">
      <c r="I18" s="6"/>
    </row>
    <row r="19" spans="9:9" x14ac:dyDescent="0.5">
      <c r="I19" s="6"/>
    </row>
    <row r="20" spans="9:9" x14ac:dyDescent="0.5">
      <c r="I20" s="6"/>
    </row>
    <row r="21" spans="9:9" x14ac:dyDescent="0.5">
      <c r="I21" s="6"/>
    </row>
    <row r="22" spans="9:9" x14ac:dyDescent="0.5">
      <c r="I22" s="6"/>
    </row>
    <row r="23" spans="9:9" x14ac:dyDescent="0.5">
      <c r="I23" s="6"/>
    </row>
    <row r="24" spans="9:9" x14ac:dyDescent="0.5">
      <c r="I24" s="6"/>
    </row>
  </sheetData>
  <mergeCells count="6">
    <mergeCell ref="A14:B14"/>
    <mergeCell ref="A9:B9"/>
    <mergeCell ref="A10:B10"/>
    <mergeCell ref="A11:B11"/>
    <mergeCell ref="A12:B12"/>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 1</vt:lpstr>
      <vt:lpstr>QUESTION 2</vt:lpstr>
      <vt:lpstr>QUESTION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dcterms:created xsi:type="dcterms:W3CDTF">2020-03-01T13:39:54Z</dcterms:created>
  <dcterms:modified xsi:type="dcterms:W3CDTF">2020-03-03T12:20:32Z</dcterms:modified>
</cp:coreProperties>
</file>