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roussch\OneDrive\Documents\School Work\SHU\FIN 4241 FIN 7225 Mergers &amp; Acquisition\"/>
    </mc:Choice>
  </mc:AlternateContent>
  <xr:revisionPtr revIDLastSave="0" documentId="8_{43B841E4-C86A-41E3-ADAD-12D4089B56A9}" xr6:coauthVersionLast="47" xr6:coauthVersionMax="47" xr10:uidLastSave="{00000000-0000-0000-0000-000000000000}"/>
  <bookViews>
    <workbookView xWindow="-110" yWindow="-110" windowWidth="19420" windowHeight="11500" xr2:uid="{085F17EE-8BFF-46A0-A9B1-CD6FF1517A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H7" i="1"/>
  <c r="I7" i="1"/>
  <c r="J7" i="1"/>
  <c r="K7" i="1"/>
  <c r="L7" i="1"/>
  <c r="G10" i="1"/>
  <c r="H10" i="1" s="1"/>
  <c r="G13" i="1"/>
  <c r="G14" i="1" s="1"/>
  <c r="G15" i="1" s="1"/>
  <c r="G17" i="1" s="1"/>
  <c r="G16" i="1"/>
  <c r="D15" i="1"/>
  <c r="E15" i="1"/>
  <c r="C15" i="1"/>
  <c r="D13" i="1"/>
  <c r="E13" i="1"/>
  <c r="E17" i="1" s="1"/>
  <c r="C13" i="1"/>
  <c r="E11" i="1"/>
  <c r="D11" i="1"/>
  <c r="E8" i="1"/>
  <c r="D8" i="1"/>
  <c r="D17" i="1"/>
  <c r="C17" i="1"/>
  <c r="I10" i="1" l="1"/>
  <c r="H13" i="1"/>
  <c r="H14" i="1" l="1"/>
  <c r="H15" i="1"/>
  <c r="H16" i="1"/>
  <c r="J10" i="1"/>
  <c r="I13" i="1"/>
  <c r="I14" i="1" l="1"/>
  <c r="I16" i="1"/>
  <c r="I15" i="1"/>
  <c r="I17" i="1" s="1"/>
  <c r="K10" i="1"/>
  <c r="J13" i="1"/>
  <c r="H17" i="1"/>
  <c r="J14" i="1" l="1"/>
  <c r="J16" i="1"/>
  <c r="J15" i="1"/>
  <c r="J17" i="1" s="1"/>
  <c r="K13" i="1"/>
  <c r="L10" i="1"/>
  <c r="L13" i="1" s="1"/>
  <c r="L14" i="1" l="1"/>
  <c r="L15" i="1" s="1"/>
  <c r="L17" i="1" s="1"/>
  <c r="L16" i="1"/>
  <c r="K14" i="1"/>
  <c r="K16" i="1"/>
  <c r="K15" i="1"/>
  <c r="K17" i="1" s="1"/>
</calcChain>
</file>

<file path=xl/sharedStrings.xml><?xml version="1.0" encoding="utf-8"?>
<sst xmlns="http://schemas.openxmlformats.org/spreadsheetml/2006/main" count="19" uniqueCount="19">
  <si>
    <t>1. Use the 3 year financial summary to build the companies projections</t>
  </si>
  <si>
    <t>HISTORICAL</t>
  </si>
  <si>
    <t>($ millions)</t>
  </si>
  <si>
    <t>Revenues</t>
  </si>
  <si>
    <t>Cost of Revenue</t>
  </si>
  <si>
    <t>Gross Profit</t>
  </si>
  <si>
    <t>Operating Expenses</t>
  </si>
  <si>
    <t>PROJECTED</t>
  </si>
  <si>
    <t>Revenue Assumptions</t>
  </si>
  <si>
    <t>Volume</t>
  </si>
  <si>
    <t xml:space="preserve"> Volume Growth</t>
  </si>
  <si>
    <t>Price</t>
  </si>
  <si>
    <t xml:space="preserve">  Price Increase/Decreas</t>
  </si>
  <si>
    <t>Use 10% volume 2025-2028</t>
  </si>
  <si>
    <t>Use 5.0% Price Inrease 2025 - 2028</t>
  </si>
  <si>
    <t>Cost Assumptions</t>
  </si>
  <si>
    <t xml:space="preserve">Cost of Sales as % of Sales </t>
  </si>
  <si>
    <t>Operating Expenses as % of sales</t>
  </si>
  <si>
    <t>EBITDA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</si>
</sst>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66FF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quotePrefix="1"/>
    <xf numFmtId="0" fontId="4" fillId="2" borderId="0" xfId="0" applyFont="1" applyFill="1"/>
    <xf numFmtId="0" fontId="2" fillId="2" borderId="0" xfId="0" applyFont="1" applyFill="1" applyAlignment="1">
      <alignment horizontal="centerContinuous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right"/>
    </xf>
    <xf numFmtId="0" fontId="5" fillId="0" borderId="0" xfId="0" applyFont="1"/>
    <xf numFmtId="164" fontId="6" fillId="0" borderId="0" xfId="1" applyNumberFormat="1" applyFont="1"/>
    <xf numFmtId="164" fontId="5" fillId="0" borderId="2" xfId="0" applyNumberFormat="1" applyFont="1" applyBorder="1"/>
    <xf numFmtId="0" fontId="7" fillId="0" borderId="0" xfId="0" applyFont="1"/>
    <xf numFmtId="164" fontId="3" fillId="0" borderId="1" xfId="0" applyNumberFormat="1" applyFont="1" applyBorder="1"/>
    <xf numFmtId="0" fontId="2" fillId="2" borderId="3" xfId="0" applyFont="1" applyFill="1" applyBorder="1" applyAlignment="1">
      <alignment horizontal="center"/>
    </xf>
    <xf numFmtId="164" fontId="0" fillId="0" borderId="0" xfId="1" applyNumberFormat="1" applyFont="1"/>
    <xf numFmtId="9" fontId="6" fillId="0" borderId="0" xfId="3" applyFont="1"/>
    <xf numFmtId="165" fontId="6" fillId="0" borderId="0" xfId="3" applyNumberFormat="1" applyFont="1"/>
    <xf numFmtId="44" fontId="6" fillId="0" borderId="0" xfId="2" applyFont="1"/>
    <xf numFmtId="9" fontId="0" fillId="0" borderId="0" xfId="3" applyFont="1"/>
    <xf numFmtId="44" fontId="0" fillId="0" borderId="0" xfId="2" applyFont="1"/>
    <xf numFmtId="9" fontId="0" fillId="0" borderId="0" xfId="0" applyNumberFormat="1"/>
    <xf numFmtId="0" fontId="3" fillId="0" borderId="0" xfId="0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D410E-BB5E-4C92-B700-2FECDC4E05BA}">
  <dimension ref="B2:L25"/>
  <sheetViews>
    <sheetView showGridLines="0" tabSelected="1" workbookViewId="0">
      <selection activeCell="O10" sqref="O10"/>
    </sheetView>
  </sheetViews>
  <sheetFormatPr defaultRowHeight="14.5" x14ac:dyDescent="0.35"/>
  <cols>
    <col min="2" max="2" width="19.26953125" customWidth="1"/>
  </cols>
  <sheetData>
    <row r="2" spans="2:12" x14ac:dyDescent="0.35">
      <c r="D2" s="1" t="s">
        <v>0</v>
      </c>
    </row>
    <row r="5" spans="2:12" x14ac:dyDescent="0.35">
      <c r="B5" s="2"/>
      <c r="C5" s="3" t="s">
        <v>1</v>
      </c>
      <c r="D5" s="3"/>
      <c r="E5" s="3"/>
      <c r="G5" s="3" t="s">
        <v>7</v>
      </c>
      <c r="H5" s="3"/>
      <c r="I5" s="3"/>
      <c r="J5" s="3"/>
      <c r="K5" s="11"/>
      <c r="L5" s="11"/>
    </row>
    <row r="6" spans="2:12" ht="15" thickBot="1" x14ac:dyDescent="0.4">
      <c r="B6" s="4" t="s">
        <v>2</v>
      </c>
      <c r="C6" s="5">
        <v>2022</v>
      </c>
      <c r="D6" s="5">
        <v>2023</v>
      </c>
      <c r="E6" s="5">
        <v>2024</v>
      </c>
      <c r="G6" s="5">
        <v>2025</v>
      </c>
      <c r="H6" s="5">
        <v>2026</v>
      </c>
      <c r="I6" s="5">
        <v>2027</v>
      </c>
      <c r="J6" s="5">
        <v>2028</v>
      </c>
      <c r="K6" s="5">
        <v>2029</v>
      </c>
      <c r="L6" s="5">
        <v>2028</v>
      </c>
    </row>
    <row r="7" spans="2:12" ht="16.5" customHeight="1" thickTop="1" x14ac:dyDescent="0.35">
      <c r="B7" s="6" t="s">
        <v>9</v>
      </c>
      <c r="C7" s="7">
        <v>2000</v>
      </c>
      <c r="D7" s="7">
        <v>2300</v>
      </c>
      <c r="E7" s="7">
        <v>2600</v>
      </c>
      <c r="G7" s="12">
        <f>E7*(1+G8)</f>
        <v>2860.0000000000005</v>
      </c>
      <c r="H7" s="12">
        <f>G7*(1+H8)</f>
        <v>3146.0000000000009</v>
      </c>
      <c r="I7" s="12">
        <f t="shared" ref="I7:L7" si="0">H7*(1+I8)</f>
        <v>3460.6000000000013</v>
      </c>
      <c r="J7" s="12">
        <f t="shared" si="0"/>
        <v>3806.6600000000017</v>
      </c>
      <c r="K7" s="12">
        <f t="shared" si="0"/>
        <v>4187.3260000000018</v>
      </c>
      <c r="L7" s="12">
        <f t="shared" si="0"/>
        <v>4606.0586000000021</v>
      </c>
    </row>
    <row r="8" spans="2:12" ht="16.5" customHeight="1" x14ac:dyDescent="0.35">
      <c r="B8" s="6" t="s">
        <v>10</v>
      </c>
      <c r="C8" s="7"/>
      <c r="D8" s="14">
        <f>D7/C7-1</f>
        <v>0.14999999999999991</v>
      </c>
      <c r="E8" s="14">
        <f>E7/D7-1</f>
        <v>0.13043478260869557</v>
      </c>
      <c r="G8" s="16">
        <v>0.1</v>
      </c>
      <c r="H8" s="16">
        <v>0.1</v>
      </c>
      <c r="I8" s="16">
        <v>0.1</v>
      </c>
      <c r="J8" s="16">
        <v>0.1</v>
      </c>
      <c r="K8" s="16">
        <v>0.1</v>
      </c>
      <c r="L8" s="16">
        <v>0.1</v>
      </c>
    </row>
    <row r="9" spans="2:12" ht="16.5" customHeight="1" x14ac:dyDescent="0.35">
      <c r="B9" s="6"/>
      <c r="C9" s="7"/>
      <c r="D9" s="7"/>
      <c r="E9" s="7"/>
      <c r="G9" s="12"/>
      <c r="H9" s="12"/>
      <c r="I9" s="12"/>
      <c r="J9" s="12"/>
      <c r="K9" s="12"/>
      <c r="L9" s="12"/>
    </row>
    <row r="10" spans="2:12" ht="16.5" customHeight="1" x14ac:dyDescent="0.35">
      <c r="B10" s="6" t="s">
        <v>11</v>
      </c>
      <c r="C10" s="15">
        <v>4.5</v>
      </c>
      <c r="D10" s="15">
        <v>5</v>
      </c>
      <c r="E10" s="15">
        <v>5.5</v>
      </c>
      <c r="G10" s="17">
        <f>E10*(1+G11)</f>
        <v>5.7750000000000004</v>
      </c>
      <c r="H10" s="17">
        <f>G10*(1+H11)</f>
        <v>6.0637500000000006</v>
      </c>
      <c r="I10" s="17">
        <f t="shared" ref="I10" si="1">H10*(1+I11)</f>
        <v>6.3669375000000006</v>
      </c>
      <c r="J10" s="17">
        <f t="shared" ref="J10" si="2">I10*(1+J11)</f>
        <v>6.6852843750000011</v>
      </c>
      <c r="K10" s="17">
        <f t="shared" ref="K10" si="3">J10*(1+K11)</f>
        <v>7.0195485937500015</v>
      </c>
      <c r="L10" s="17">
        <f t="shared" ref="L10" si="4">K10*(1+L11)</f>
        <v>7.3705260234375016</v>
      </c>
    </row>
    <row r="11" spans="2:12" ht="16.5" customHeight="1" x14ac:dyDescent="0.35">
      <c r="B11" s="6" t="s">
        <v>12</v>
      </c>
      <c r="C11" s="7"/>
      <c r="D11" s="13">
        <f>D10/C10-1</f>
        <v>0.11111111111111116</v>
      </c>
      <c r="E11" s="13">
        <f>E10/D10-1</f>
        <v>0.10000000000000009</v>
      </c>
      <c r="G11" s="16">
        <v>0.05</v>
      </c>
      <c r="H11" s="16">
        <v>0.05</v>
      </c>
      <c r="I11" s="16">
        <v>0.05</v>
      </c>
      <c r="J11" s="16">
        <v>0.05</v>
      </c>
      <c r="K11" s="16">
        <v>0.05</v>
      </c>
      <c r="L11" s="16">
        <v>0.05</v>
      </c>
    </row>
    <row r="12" spans="2:12" ht="16.5" customHeight="1" x14ac:dyDescent="0.35">
      <c r="B12" s="6"/>
      <c r="C12" s="7"/>
      <c r="D12" s="7"/>
      <c r="E12" s="7"/>
      <c r="G12" s="12"/>
      <c r="H12" s="12"/>
      <c r="I12" s="12"/>
      <c r="J12" s="12"/>
      <c r="K12" s="12"/>
      <c r="L12" s="12"/>
    </row>
    <row r="13" spans="2:12" ht="16.5" customHeight="1" x14ac:dyDescent="0.35">
      <c r="B13" s="6" t="s">
        <v>3</v>
      </c>
      <c r="C13" s="7">
        <f>C10*C7</f>
        <v>9000</v>
      </c>
      <c r="D13" s="7">
        <f t="shared" ref="D13:E13" si="5">D10*D7</f>
        <v>11500</v>
      </c>
      <c r="E13" s="7">
        <f t="shared" si="5"/>
        <v>14300</v>
      </c>
      <c r="G13" s="12">
        <f>G10*G7</f>
        <v>16516.500000000004</v>
      </c>
      <c r="H13" s="12">
        <f t="shared" ref="H13:L13" si="6">H10*H7</f>
        <v>19076.557500000006</v>
      </c>
      <c r="I13" s="12">
        <f t="shared" si="6"/>
        <v>22033.423912500009</v>
      </c>
      <c r="J13" s="12">
        <f t="shared" si="6"/>
        <v>25448.604618937516</v>
      </c>
      <c r="K13" s="12">
        <f t="shared" si="6"/>
        <v>29393.13833487283</v>
      </c>
      <c r="L13" s="12">
        <f t="shared" si="6"/>
        <v>33949.074776778121</v>
      </c>
    </row>
    <row r="14" spans="2:12" ht="16.5" customHeight="1" x14ac:dyDescent="0.35">
      <c r="B14" s="6" t="s">
        <v>4</v>
      </c>
      <c r="C14" s="7">
        <v>5361</v>
      </c>
      <c r="D14" s="7">
        <v>5351</v>
      </c>
      <c r="E14" s="7">
        <v>5424</v>
      </c>
      <c r="G14" s="12">
        <f>$D$24*G13</f>
        <v>9909.9000000000015</v>
      </c>
      <c r="H14" s="12">
        <f t="shared" ref="H14:L14" si="7">$D$24*H13</f>
        <v>11445.934500000003</v>
      </c>
      <c r="I14" s="12">
        <f t="shared" si="7"/>
        <v>13220.054347500005</v>
      </c>
      <c r="J14" s="12">
        <f t="shared" si="7"/>
        <v>15269.162771362509</v>
      </c>
      <c r="K14" s="12">
        <f t="shared" si="7"/>
        <v>17635.883000923699</v>
      </c>
      <c r="L14" s="12">
        <f t="shared" si="7"/>
        <v>20369.444866066871</v>
      </c>
    </row>
    <row r="15" spans="2:12" ht="16.5" customHeight="1" x14ac:dyDescent="0.35">
      <c r="B15" s="6" t="s">
        <v>5</v>
      </c>
      <c r="C15" s="8">
        <f>C13-C14</f>
        <v>3639</v>
      </c>
      <c r="D15" s="8">
        <f t="shared" ref="D15:E15" si="8">D13-D14</f>
        <v>6149</v>
      </c>
      <c r="E15" s="8">
        <f t="shared" si="8"/>
        <v>8876</v>
      </c>
      <c r="G15" s="8">
        <f>G13-G14</f>
        <v>6606.6000000000022</v>
      </c>
      <c r="H15" s="8">
        <f t="shared" ref="H15:L15" si="9">H13-H14</f>
        <v>7630.6230000000032</v>
      </c>
      <c r="I15" s="8">
        <f t="shared" si="9"/>
        <v>8813.3695650000045</v>
      </c>
      <c r="J15" s="8">
        <f t="shared" si="9"/>
        <v>10179.441847575006</v>
      </c>
      <c r="K15" s="8">
        <f t="shared" si="9"/>
        <v>11757.255333949131</v>
      </c>
      <c r="L15" s="8">
        <f t="shared" si="9"/>
        <v>13579.62991071125</v>
      </c>
    </row>
    <row r="16" spans="2:12" ht="16.5" customHeight="1" x14ac:dyDescent="0.35">
      <c r="B16" s="6" t="s">
        <v>6</v>
      </c>
      <c r="C16" s="7">
        <v>539</v>
      </c>
      <c r="D16" s="7">
        <v>881</v>
      </c>
      <c r="E16" s="7">
        <v>896</v>
      </c>
      <c r="G16" s="12">
        <f>$D$25*G13</f>
        <v>1321.3200000000004</v>
      </c>
      <c r="H16" s="12">
        <f t="shared" ref="H16:L16" si="10">$D$25*H13</f>
        <v>1526.1246000000006</v>
      </c>
      <c r="I16" s="12">
        <f t="shared" si="10"/>
        <v>1762.6739130000008</v>
      </c>
      <c r="J16" s="12">
        <f t="shared" si="10"/>
        <v>2035.8883695150014</v>
      </c>
      <c r="K16" s="12">
        <f t="shared" si="10"/>
        <v>2351.4510667898267</v>
      </c>
      <c r="L16" s="12">
        <f t="shared" si="10"/>
        <v>2715.9259821422497</v>
      </c>
    </row>
    <row r="17" spans="2:12" ht="16.5" customHeight="1" thickBot="1" x14ac:dyDescent="0.4">
      <c r="B17" s="9" t="s">
        <v>18</v>
      </c>
      <c r="C17" s="10">
        <f>+C13+C14+C16</f>
        <v>14900</v>
      </c>
      <c r="D17" s="10">
        <f>+D13+D14+D16</f>
        <v>17732</v>
      </c>
      <c r="E17" s="10">
        <f>+E13+E14+E16</f>
        <v>20620</v>
      </c>
      <c r="G17" s="10">
        <f>G15-G16</f>
        <v>5285.2800000000016</v>
      </c>
      <c r="H17" s="10">
        <f t="shared" ref="H17:L17" si="11">H15-H16</f>
        <v>6104.4984000000022</v>
      </c>
      <c r="I17" s="10">
        <f t="shared" si="11"/>
        <v>7050.695652000004</v>
      </c>
      <c r="J17" s="10">
        <f t="shared" si="11"/>
        <v>8143.5534780600046</v>
      </c>
      <c r="K17" s="10">
        <f t="shared" si="11"/>
        <v>9405.8042671593048</v>
      </c>
      <c r="L17" s="10">
        <f t="shared" si="11"/>
        <v>10863.703928569001</v>
      </c>
    </row>
    <row r="18" spans="2:12" ht="15" thickTop="1" x14ac:dyDescent="0.35"/>
    <row r="19" spans="2:12" x14ac:dyDescent="0.35">
      <c r="B19" s="9" t="s">
        <v>8</v>
      </c>
    </row>
    <row r="20" spans="2:12" x14ac:dyDescent="0.35">
      <c r="B20" s="6" t="s">
        <v>13</v>
      </c>
    </row>
    <row r="21" spans="2:12" x14ac:dyDescent="0.35">
      <c r="B21" s="6" t="s">
        <v>14</v>
      </c>
    </row>
    <row r="23" spans="2:12" x14ac:dyDescent="0.35">
      <c r="B23" s="19" t="s">
        <v>15</v>
      </c>
    </row>
    <row r="24" spans="2:12" x14ac:dyDescent="0.35">
      <c r="B24" t="s">
        <v>16</v>
      </c>
      <c r="D24" s="18">
        <v>0.6</v>
      </c>
    </row>
    <row r="25" spans="2:12" x14ac:dyDescent="0.35">
      <c r="B25" t="s">
        <v>17</v>
      </c>
      <c r="D25" s="18">
        <v>0.08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Droussiotis</dc:creator>
  <cp:lastModifiedBy>Chris Droussiotis</cp:lastModifiedBy>
  <dcterms:created xsi:type="dcterms:W3CDTF">2025-10-09T18:36:24Z</dcterms:created>
  <dcterms:modified xsi:type="dcterms:W3CDTF">2025-10-09T19:29:06Z</dcterms:modified>
</cp:coreProperties>
</file>