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CREDIT RISK MANAGMENT - FIRST EDITION ADD ON FILES\Excel Sheets by Chapter\Practice Templates\"/>
    </mc:Choice>
  </mc:AlternateContent>
  <xr:revisionPtr revIDLastSave="0" documentId="13_ncr:1_{5C49B981-12B5-40B4-B1C4-FF5CA63959FD}" xr6:coauthVersionLast="47" xr6:coauthVersionMax="47" xr10:uidLastSave="{00000000-0000-0000-0000-000000000000}"/>
  <bookViews>
    <workbookView xWindow="-120" yWindow="-120" windowWidth="29040" windowHeight="15720" xr2:uid="{A19F0C47-9A95-4AF2-921B-D5F5D1CF09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I26" i="1" s="1"/>
  <c r="E26" i="1"/>
  <c r="B26" i="1"/>
  <c r="H25" i="1"/>
  <c r="H27" i="1" s="1"/>
  <c r="F25" i="1"/>
  <c r="F27" i="1" s="1"/>
  <c r="B25" i="1"/>
  <c r="F19" i="1"/>
  <c r="E18" i="1"/>
  <c r="H18" i="1" s="1"/>
  <c r="I18" i="1" s="1"/>
  <c r="H17" i="1"/>
  <c r="I17" i="1" s="1"/>
  <c r="I19" i="1" s="1"/>
  <c r="F9" i="1"/>
  <c r="F11" i="1" s="1"/>
  <c r="F6" i="1"/>
  <c r="F5" i="1" s="1"/>
  <c r="F30" i="1" l="1"/>
  <c r="F12" i="1"/>
  <c r="F22" i="1"/>
  <c r="F21" i="1"/>
  <c r="F29" i="1"/>
  <c r="H19" i="1"/>
  <c r="I25" i="1"/>
  <c r="I27" i="1" s="1"/>
</calcChain>
</file>

<file path=xl/sharedStrings.xml><?xml version="1.0" encoding="utf-8"?>
<sst xmlns="http://schemas.openxmlformats.org/spreadsheetml/2006/main" count="21" uniqueCount="19">
  <si>
    <t xml:space="preserve">DEBT SERVICE COVERAGE RATIO (DSCR) ANALYSIS </t>
  </si>
  <si>
    <t xml:space="preserve">Revenues </t>
  </si>
  <si>
    <t>COGS</t>
  </si>
  <si>
    <t>Gross Profit</t>
  </si>
  <si>
    <t>Gross Margin</t>
  </si>
  <si>
    <t>SG&amp;A</t>
  </si>
  <si>
    <t>EBITDA</t>
  </si>
  <si>
    <t>Term</t>
  </si>
  <si>
    <t>Spread</t>
  </si>
  <si>
    <t>Amount</t>
  </si>
  <si>
    <t>Ave.</t>
  </si>
  <si>
    <t>Annl Int</t>
  </si>
  <si>
    <t>Annl P&amp;I</t>
  </si>
  <si>
    <t>Case 1</t>
  </si>
  <si>
    <t>Revolver</t>
  </si>
  <si>
    <t>Term Loan</t>
  </si>
  <si>
    <t>Leverage Ratio (Debt . EBITDA)</t>
  </si>
  <si>
    <t>DSCR (EBITDA / P&amp;I)</t>
  </si>
  <si>
    <t>Case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</si>
</sst>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164" fontId="5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0" fontId="5" fillId="0" borderId="0" xfId="2" applyNumberFormat="1" applyFont="1"/>
    <xf numFmtId="10" fontId="0" fillId="0" borderId="0" xfId="2" applyNumberFormat="1" applyFo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6" fillId="0" borderId="0" xfId="0" applyFont="1"/>
    <xf numFmtId="10" fontId="0" fillId="0" borderId="0" xfId="0" applyNumberFormat="1"/>
    <xf numFmtId="164" fontId="0" fillId="0" borderId="3" xfId="0" applyNumberFormat="1" applyBorder="1"/>
    <xf numFmtId="164" fontId="7" fillId="0" borderId="2" xfId="1" applyNumberFormat="1" applyFont="1" applyBorder="1"/>
    <xf numFmtId="43" fontId="0" fillId="0" borderId="0" xfId="1" applyFont="1"/>
    <xf numFmtId="164" fontId="7" fillId="0" borderId="0" xfId="1" applyNumberFormat="1" applyFont="1"/>
    <xf numFmtId="164" fontId="7" fillId="0" borderId="3" xfId="1" applyNumberFormat="1" applyFont="1" applyBorder="1"/>
    <xf numFmtId="164" fontId="0" fillId="0" borderId="4" xfId="0" applyNumberFormat="1" applyBorder="1"/>
    <xf numFmtId="164" fontId="7" fillId="0" borderId="5" xfId="1" applyNumberFormat="1" applyFont="1" applyBorder="1"/>
    <xf numFmtId="0" fontId="3" fillId="0" borderId="0" xfId="0" applyFont="1" applyAlignment="1">
      <alignment horizontal="right"/>
    </xf>
    <xf numFmtId="164" fontId="8" fillId="0" borderId="0" xfId="1" applyNumberFormat="1" applyFont="1"/>
    <xf numFmtId="164" fontId="8" fillId="0" borderId="3" xfId="1" applyNumberFormat="1" applyFont="1" applyBorder="1"/>
    <xf numFmtId="10" fontId="8" fillId="0" borderId="0" xfId="2" applyNumberFormat="1" applyFont="1"/>
    <xf numFmtId="0" fontId="2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0964-6B91-477C-A62E-87F4F3974576}">
  <dimension ref="B2:I31"/>
  <sheetViews>
    <sheetView tabSelected="1" workbookViewId="0">
      <selection activeCell="M9" sqref="M9"/>
    </sheetView>
  </sheetViews>
  <sheetFormatPr defaultRowHeight="15" x14ac:dyDescent="0.25"/>
  <cols>
    <col min="1" max="1" width="5.28515625" customWidth="1"/>
    <col min="6" max="6" width="14.85546875" customWidth="1"/>
    <col min="7" max="9" width="14.5703125" customWidth="1"/>
  </cols>
  <sheetData>
    <row r="2" spans="2:9" x14ac:dyDescent="0.25">
      <c r="B2" s="22" t="s">
        <v>0</v>
      </c>
      <c r="C2" s="1"/>
      <c r="D2" s="1"/>
      <c r="E2" s="1"/>
      <c r="F2" s="1"/>
      <c r="G2" s="1"/>
      <c r="H2" s="1"/>
      <c r="I2" s="1"/>
    </row>
    <row r="4" spans="2:9" x14ac:dyDescent="0.25">
      <c r="B4" t="s">
        <v>1</v>
      </c>
      <c r="F4" s="19">
        <v>2000000000</v>
      </c>
    </row>
    <row r="5" spans="2:9" x14ac:dyDescent="0.25">
      <c r="B5" t="s">
        <v>2</v>
      </c>
      <c r="F5" s="3">
        <f>F4-F6</f>
        <v>1000000000</v>
      </c>
    </row>
    <row r="6" spans="2:9" x14ac:dyDescent="0.25">
      <c r="B6" t="s">
        <v>3</v>
      </c>
      <c r="F6" s="4">
        <f>F$4*F7</f>
        <v>1000000000</v>
      </c>
    </row>
    <row r="7" spans="2:9" x14ac:dyDescent="0.25">
      <c r="B7" t="s">
        <v>4</v>
      </c>
      <c r="F7" s="21">
        <v>0.5</v>
      </c>
    </row>
    <row r="9" spans="2:9" x14ac:dyDescent="0.25">
      <c r="B9" t="s">
        <v>5</v>
      </c>
      <c r="F9" s="3">
        <f>F$4*F10</f>
        <v>400000000</v>
      </c>
    </row>
    <row r="10" spans="2:9" x14ac:dyDescent="0.25">
      <c r="F10" s="21">
        <v>0.2</v>
      </c>
    </row>
    <row r="11" spans="2:9" x14ac:dyDescent="0.25">
      <c r="B11" t="s">
        <v>6</v>
      </c>
      <c r="F11" s="4">
        <f>F6-F9</f>
        <v>600000000</v>
      </c>
    </row>
    <row r="12" spans="2:9" x14ac:dyDescent="0.25">
      <c r="F12" s="6">
        <f>F11/F4</f>
        <v>0.3</v>
      </c>
    </row>
    <row r="14" spans="2:9" ht="15.75" thickBot="1" x14ac:dyDescent="0.3">
      <c r="B14" s="7"/>
      <c r="C14" s="7"/>
      <c r="D14" s="8" t="s">
        <v>7</v>
      </c>
      <c r="E14" s="8" t="s">
        <v>8</v>
      </c>
      <c r="F14" s="8" t="s">
        <v>9</v>
      </c>
      <c r="G14" s="8" t="s">
        <v>10</v>
      </c>
      <c r="H14" s="8" t="s">
        <v>11</v>
      </c>
      <c r="I14" s="8" t="s">
        <v>12</v>
      </c>
    </row>
    <row r="15" spans="2:9" ht="15.75" thickTop="1" x14ac:dyDescent="0.25"/>
    <row r="16" spans="2:9" x14ac:dyDescent="0.25">
      <c r="B16" s="9" t="s">
        <v>13</v>
      </c>
    </row>
    <row r="17" spans="2:9" x14ac:dyDescent="0.25">
      <c r="B17" t="s">
        <v>14</v>
      </c>
      <c r="D17">
        <v>3</v>
      </c>
      <c r="E17" s="21">
        <v>1.4999999999999999E-2</v>
      </c>
      <c r="F17" s="19">
        <v>200000000</v>
      </c>
      <c r="G17" s="21">
        <v>0.5</v>
      </c>
      <c r="H17" s="3">
        <f>G17*F17*E17</f>
        <v>1500000</v>
      </c>
      <c r="I17" s="3">
        <f>H17</f>
        <v>1500000</v>
      </c>
    </row>
    <row r="18" spans="2:9" x14ac:dyDescent="0.25">
      <c r="B18" t="s">
        <v>15</v>
      </c>
      <c r="D18">
        <v>7</v>
      </c>
      <c r="E18" s="10">
        <f>E17</f>
        <v>1.4999999999999999E-2</v>
      </c>
      <c r="F18" s="20">
        <v>350000000</v>
      </c>
      <c r="G18" s="21">
        <v>1</v>
      </c>
      <c r="H18" s="11">
        <f>G18*F18*E18</f>
        <v>5250000</v>
      </c>
      <c r="I18" s="11">
        <f>H18+(F18/D18)</f>
        <v>55250000</v>
      </c>
    </row>
    <row r="19" spans="2:9" ht="15.75" thickBot="1" x14ac:dyDescent="0.3">
      <c r="E19" s="10"/>
      <c r="F19" s="12">
        <f>SUM(F17:F18)</f>
        <v>550000000</v>
      </c>
      <c r="G19" s="5"/>
      <c r="H19" s="12">
        <f t="shared" ref="H19:I19" si="0">SUM(H17:H18)</f>
        <v>6750000</v>
      </c>
      <c r="I19" s="12">
        <f t="shared" si="0"/>
        <v>56750000</v>
      </c>
    </row>
    <row r="20" spans="2:9" ht="15.75" thickTop="1" x14ac:dyDescent="0.25">
      <c r="F20" s="2"/>
    </row>
    <row r="21" spans="2:9" x14ac:dyDescent="0.25">
      <c r="B21" t="s">
        <v>16</v>
      </c>
      <c r="F21" s="13">
        <f>F19/F$11</f>
        <v>0.91666666666666663</v>
      </c>
    </row>
    <row r="22" spans="2:9" x14ac:dyDescent="0.25">
      <c r="B22" t="s">
        <v>17</v>
      </c>
      <c r="F22" s="13">
        <f>F$11/I19</f>
        <v>10.572687224669604</v>
      </c>
    </row>
    <row r="24" spans="2:9" x14ac:dyDescent="0.25">
      <c r="B24" s="9" t="s">
        <v>18</v>
      </c>
    </row>
    <row r="25" spans="2:9" x14ac:dyDescent="0.25">
      <c r="B25" t="str">
        <f>+B17</f>
        <v>Revolver</v>
      </c>
      <c r="D25">
        <v>1</v>
      </c>
      <c r="E25" s="21">
        <v>2.5000000000000001E-2</v>
      </c>
      <c r="F25" s="14">
        <f>F17</f>
        <v>200000000</v>
      </c>
      <c r="G25" s="21">
        <v>0.5</v>
      </c>
      <c r="H25" s="3">
        <f>G25*F25*E25</f>
        <v>2500000</v>
      </c>
      <c r="I25" s="3">
        <f>H25+F25</f>
        <v>202500000</v>
      </c>
    </row>
    <row r="26" spans="2:9" x14ac:dyDescent="0.25">
      <c r="B26" t="str">
        <f>+B18</f>
        <v>Term Loan</v>
      </c>
      <c r="D26">
        <v>1</v>
      </c>
      <c r="E26" s="10">
        <f>E25</f>
        <v>2.5000000000000001E-2</v>
      </c>
      <c r="F26" s="15">
        <f>F18</f>
        <v>350000000</v>
      </c>
      <c r="G26" s="21">
        <v>1</v>
      </c>
      <c r="H26" s="16">
        <f>G26*F26*E26</f>
        <v>8750000</v>
      </c>
      <c r="I26" s="16">
        <f>H26+(F26/D26)</f>
        <v>358750000</v>
      </c>
    </row>
    <row r="27" spans="2:9" ht="15.75" thickBot="1" x14ac:dyDescent="0.3">
      <c r="F27" s="12">
        <f>SUM(F25:F26)</f>
        <v>550000000</v>
      </c>
      <c r="H27" s="17">
        <f t="shared" ref="H27:I27" si="1">SUM(H25:H26)</f>
        <v>11250000</v>
      </c>
      <c r="I27" s="17">
        <f t="shared" si="1"/>
        <v>561250000</v>
      </c>
    </row>
    <row r="28" spans="2:9" ht="15.75" thickTop="1" x14ac:dyDescent="0.25"/>
    <row r="29" spans="2:9" x14ac:dyDescent="0.25">
      <c r="B29" t="s">
        <v>16</v>
      </c>
      <c r="F29" s="13">
        <f>F27/F$11</f>
        <v>0.91666666666666663</v>
      </c>
    </row>
    <row r="30" spans="2:9" x14ac:dyDescent="0.25">
      <c r="B30" t="s">
        <v>17</v>
      </c>
      <c r="F30" s="13">
        <f>F$11/I27</f>
        <v>1.069042316258352</v>
      </c>
    </row>
    <row r="31" spans="2:9" x14ac:dyDescent="0.25">
      <c r="I3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2024-08-16T07:34:35Z</dcterms:created>
  <dcterms:modified xsi:type="dcterms:W3CDTF">2024-08-16T07:51:26Z</dcterms:modified>
</cp:coreProperties>
</file>