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roussch\Dropbox\File requests\INVESTMENTS FINANCE CREDIT\Chapters\ACTIVE LEARNING\PART I - PORTFOLIO ANALYSIS\CHAPTER SPREADSHEETS\"/>
    </mc:Choice>
  </mc:AlternateContent>
  <xr:revisionPtr revIDLastSave="0" documentId="8_{8359CD00-ACE4-4ED9-A88E-33D6F1121765}" xr6:coauthVersionLast="47" xr6:coauthVersionMax="47" xr10:uidLastSave="{00000000-0000-0000-0000-000000000000}"/>
  <bookViews>
    <workbookView xWindow="-28920" yWindow="-120" windowWidth="29040" windowHeight="15720" activeTab="3" xr2:uid="{E7D54631-DD8C-493A-B218-CEDACCCC2206}"/>
  </bookViews>
  <sheets>
    <sheet name="Mortgage &amp; Lease" sheetId="1" r:id="rId1"/>
    <sheet name="Mortgage Blank" sheetId="4" r:id="rId2"/>
    <sheet name="Corporate Loan" sheetId="2" r:id="rId3"/>
    <sheet name="Corporate Loan Blank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F31" i="2"/>
  <c r="G31" i="2"/>
  <c r="H31" i="2"/>
  <c r="I31" i="2"/>
  <c r="J31" i="2"/>
  <c r="D31" i="2"/>
  <c r="D29" i="2"/>
  <c r="E30" i="2"/>
  <c r="F30" i="2"/>
  <c r="G30" i="2"/>
  <c r="H30" i="2"/>
  <c r="I30" i="2"/>
  <c r="J30" i="2"/>
  <c r="D30" i="2"/>
  <c r="C29" i="2"/>
  <c r="C35" i="2"/>
  <c r="E29" i="2" l="1"/>
  <c r="E32" i="2" s="1"/>
  <c r="D32" i="2"/>
  <c r="D37" i="2" s="1"/>
  <c r="F29" i="2" l="1"/>
  <c r="F32" i="2" s="1"/>
  <c r="G29" i="2" l="1"/>
  <c r="H29" i="2"/>
  <c r="G32" i="2"/>
  <c r="I29" i="2" l="1"/>
  <c r="H32" i="2"/>
  <c r="J29" i="2" l="1"/>
  <c r="J32" i="2" s="1"/>
  <c r="I32" i="2"/>
  <c r="J36" i="2" l="1"/>
  <c r="I36" i="2"/>
  <c r="H36" i="2"/>
  <c r="G36" i="2"/>
  <c r="F36" i="2"/>
  <c r="E36" i="2"/>
  <c r="D36" i="2"/>
  <c r="E12" i="2"/>
  <c r="F12" i="2"/>
  <c r="G12" i="2"/>
  <c r="H12" i="2"/>
  <c r="I12" i="2"/>
  <c r="J12" i="2"/>
  <c r="D12" i="2"/>
  <c r="C11" i="2"/>
  <c r="D13" i="2" s="1"/>
  <c r="M5" i="1"/>
  <c r="N6" i="1" s="1"/>
  <c r="B16" i="1"/>
  <c r="B15" i="1"/>
  <c r="G14" i="1"/>
  <c r="B14" i="1"/>
  <c r="G13" i="1"/>
  <c r="P36" i="1" s="1"/>
  <c r="B13" i="1"/>
  <c r="B12" i="1"/>
  <c r="B11" i="1"/>
  <c r="B10" i="1"/>
  <c r="B9" i="1"/>
  <c r="B8" i="1"/>
  <c r="B7" i="1"/>
  <c r="B6" i="1"/>
  <c r="B5" i="1"/>
  <c r="P228" i="1" l="1"/>
  <c r="P156" i="1"/>
  <c r="P193" i="1"/>
  <c r="P192" i="1"/>
  <c r="P157" i="1"/>
  <c r="P109" i="1"/>
  <c r="P300" i="1"/>
  <c r="P337" i="1"/>
  <c r="P111" i="1"/>
  <c r="P336" i="1"/>
  <c r="P301" i="1"/>
  <c r="P63" i="1"/>
  <c r="P61" i="1"/>
  <c r="P265" i="1"/>
  <c r="P264" i="1"/>
  <c r="P229" i="1"/>
  <c r="D14" i="2"/>
  <c r="D38" i="2"/>
  <c r="D11" i="2"/>
  <c r="D35" i="2"/>
  <c r="E37" i="2" s="1"/>
  <c r="P335" i="1"/>
  <c r="P299" i="1"/>
  <c r="P263" i="1"/>
  <c r="P227" i="1"/>
  <c r="P191" i="1"/>
  <c r="P155" i="1"/>
  <c r="P108" i="1"/>
  <c r="P60" i="1"/>
  <c r="P363" i="1"/>
  <c r="P327" i="1"/>
  <c r="P291" i="1"/>
  <c r="P255" i="1"/>
  <c r="P219" i="1"/>
  <c r="P183" i="1"/>
  <c r="P147" i="1"/>
  <c r="P99" i="1"/>
  <c r="P51" i="1"/>
  <c r="P361" i="1"/>
  <c r="P325" i="1"/>
  <c r="P289" i="1"/>
  <c r="P253" i="1"/>
  <c r="P217" i="1"/>
  <c r="P181" i="1"/>
  <c r="P145" i="1"/>
  <c r="P97" i="1"/>
  <c r="P49" i="1"/>
  <c r="P360" i="1"/>
  <c r="P324" i="1"/>
  <c r="P288" i="1"/>
  <c r="P252" i="1"/>
  <c r="P216" i="1"/>
  <c r="P180" i="1"/>
  <c r="P144" i="1"/>
  <c r="P96" i="1"/>
  <c r="P48" i="1"/>
  <c r="P359" i="1"/>
  <c r="P323" i="1"/>
  <c r="P287" i="1"/>
  <c r="P251" i="1"/>
  <c r="P215" i="1"/>
  <c r="P179" i="1"/>
  <c r="P135" i="1"/>
  <c r="P87" i="1"/>
  <c r="P39" i="1"/>
  <c r="P351" i="1"/>
  <c r="P315" i="1"/>
  <c r="P279" i="1"/>
  <c r="P243" i="1"/>
  <c r="P207" i="1"/>
  <c r="P171" i="1"/>
  <c r="P133" i="1"/>
  <c r="P85" i="1"/>
  <c r="P37" i="1"/>
  <c r="P349" i="1"/>
  <c r="P313" i="1"/>
  <c r="P277" i="1"/>
  <c r="P241" i="1"/>
  <c r="P205" i="1"/>
  <c r="P169" i="1"/>
  <c r="P132" i="1"/>
  <c r="P84" i="1"/>
  <c r="P16" i="1"/>
  <c r="P28" i="1"/>
  <c r="P40" i="1"/>
  <c r="P52" i="1"/>
  <c r="P64" i="1"/>
  <c r="P76" i="1"/>
  <c r="P88" i="1"/>
  <c r="P100" i="1"/>
  <c r="P112" i="1"/>
  <c r="P124" i="1"/>
  <c r="P136" i="1"/>
  <c r="P148" i="1"/>
  <c r="P160" i="1"/>
  <c r="P172" i="1"/>
  <c r="P184" i="1"/>
  <c r="P196" i="1"/>
  <c r="P208" i="1"/>
  <c r="P220" i="1"/>
  <c r="P232" i="1"/>
  <c r="P244" i="1"/>
  <c r="P256" i="1"/>
  <c r="P268" i="1"/>
  <c r="P280" i="1"/>
  <c r="P292" i="1"/>
  <c r="P304" i="1"/>
  <c r="P316" i="1"/>
  <c r="P328" i="1"/>
  <c r="P340" i="1"/>
  <c r="P352" i="1"/>
  <c r="P364" i="1"/>
  <c r="P21" i="1"/>
  <c r="P57" i="1"/>
  <c r="P81" i="1"/>
  <c r="P105" i="1"/>
  <c r="P129" i="1"/>
  <c r="P153" i="1"/>
  <c r="P177" i="1"/>
  <c r="P201" i="1"/>
  <c r="P225" i="1"/>
  <c r="P249" i="1"/>
  <c r="P273" i="1"/>
  <c r="P297" i="1"/>
  <c r="P321" i="1"/>
  <c r="P345" i="1"/>
  <c r="P17" i="1"/>
  <c r="P29" i="1"/>
  <c r="P41" i="1"/>
  <c r="P53" i="1"/>
  <c r="P65" i="1"/>
  <c r="P77" i="1"/>
  <c r="P89" i="1"/>
  <c r="P101" i="1"/>
  <c r="P113" i="1"/>
  <c r="P125" i="1"/>
  <c r="P137" i="1"/>
  <c r="P149" i="1"/>
  <c r="P161" i="1"/>
  <c r="P173" i="1"/>
  <c r="P185" i="1"/>
  <c r="P197" i="1"/>
  <c r="P209" i="1"/>
  <c r="P221" i="1"/>
  <c r="P233" i="1"/>
  <c r="P245" i="1"/>
  <c r="P257" i="1"/>
  <c r="P269" i="1"/>
  <c r="P281" i="1"/>
  <c r="P293" i="1"/>
  <c r="P305" i="1"/>
  <c r="P317" i="1"/>
  <c r="P329" i="1"/>
  <c r="P341" i="1"/>
  <c r="P353" i="1"/>
  <c r="P365" i="1"/>
  <c r="P6" i="1"/>
  <c r="O6" i="1" s="1"/>
  <c r="M6" i="1" s="1"/>
  <c r="N7" i="1" s="1"/>
  <c r="P18" i="1"/>
  <c r="P30" i="1"/>
  <c r="P42" i="1"/>
  <c r="P54" i="1"/>
  <c r="P66" i="1"/>
  <c r="P78" i="1"/>
  <c r="P90" i="1"/>
  <c r="P102" i="1"/>
  <c r="P114" i="1"/>
  <c r="P126" i="1"/>
  <c r="P138" i="1"/>
  <c r="P150" i="1"/>
  <c r="P162" i="1"/>
  <c r="P174" i="1"/>
  <c r="P186" i="1"/>
  <c r="P198" i="1"/>
  <c r="P210" i="1"/>
  <c r="P222" i="1"/>
  <c r="P234" i="1"/>
  <c r="P246" i="1"/>
  <c r="P258" i="1"/>
  <c r="P270" i="1"/>
  <c r="P282" i="1"/>
  <c r="P294" i="1"/>
  <c r="P306" i="1"/>
  <c r="P318" i="1"/>
  <c r="P330" i="1"/>
  <c r="P342" i="1"/>
  <c r="P354" i="1"/>
  <c r="P7" i="1"/>
  <c r="P19" i="1"/>
  <c r="P31" i="1"/>
  <c r="P43" i="1"/>
  <c r="P55" i="1"/>
  <c r="P67" i="1"/>
  <c r="P79" i="1"/>
  <c r="P91" i="1"/>
  <c r="P103" i="1"/>
  <c r="P115" i="1"/>
  <c r="P127" i="1"/>
  <c r="P139" i="1"/>
  <c r="P151" i="1"/>
  <c r="P163" i="1"/>
  <c r="P175" i="1"/>
  <c r="P187" i="1"/>
  <c r="P199" i="1"/>
  <c r="P211" i="1"/>
  <c r="P223" i="1"/>
  <c r="P235" i="1"/>
  <c r="P247" i="1"/>
  <c r="P259" i="1"/>
  <c r="P271" i="1"/>
  <c r="P283" i="1"/>
  <c r="P295" i="1"/>
  <c r="P307" i="1"/>
  <c r="P319" i="1"/>
  <c r="P331" i="1"/>
  <c r="P343" i="1"/>
  <c r="P355" i="1"/>
  <c r="P33" i="1"/>
  <c r="P45" i="1"/>
  <c r="P69" i="1"/>
  <c r="P93" i="1"/>
  <c r="P117" i="1"/>
  <c r="P141" i="1"/>
  <c r="P165" i="1"/>
  <c r="P189" i="1"/>
  <c r="P213" i="1"/>
  <c r="P237" i="1"/>
  <c r="P261" i="1"/>
  <c r="P285" i="1"/>
  <c r="P309" i="1"/>
  <c r="P333" i="1"/>
  <c r="P357" i="1"/>
  <c r="P22" i="1"/>
  <c r="P34" i="1"/>
  <c r="P46" i="1"/>
  <c r="P58" i="1"/>
  <c r="P70" i="1"/>
  <c r="P82" i="1"/>
  <c r="P94" i="1"/>
  <c r="P106" i="1"/>
  <c r="P118" i="1"/>
  <c r="P130" i="1"/>
  <c r="P142" i="1"/>
  <c r="P154" i="1"/>
  <c r="P166" i="1"/>
  <c r="P178" i="1"/>
  <c r="P190" i="1"/>
  <c r="P202" i="1"/>
  <c r="P214" i="1"/>
  <c r="P226" i="1"/>
  <c r="P238" i="1"/>
  <c r="P250" i="1"/>
  <c r="P262" i="1"/>
  <c r="P274" i="1"/>
  <c r="P286" i="1"/>
  <c r="P298" i="1"/>
  <c r="P310" i="1"/>
  <c r="P322" i="1"/>
  <c r="P334" i="1"/>
  <c r="P346" i="1"/>
  <c r="P358" i="1"/>
  <c r="P23" i="1"/>
  <c r="P35" i="1"/>
  <c r="P47" i="1"/>
  <c r="P59" i="1"/>
  <c r="P71" i="1"/>
  <c r="P83" i="1"/>
  <c r="P95" i="1"/>
  <c r="P107" i="1"/>
  <c r="P119" i="1"/>
  <c r="P131" i="1"/>
  <c r="P143" i="1"/>
  <c r="P8" i="1"/>
  <c r="P20" i="1"/>
  <c r="P32" i="1"/>
  <c r="P44" i="1"/>
  <c r="P56" i="1"/>
  <c r="P68" i="1"/>
  <c r="P80" i="1"/>
  <c r="P92" i="1"/>
  <c r="P104" i="1"/>
  <c r="P116" i="1"/>
  <c r="P128" i="1"/>
  <c r="P140" i="1"/>
  <c r="P152" i="1"/>
  <c r="P164" i="1"/>
  <c r="P176" i="1"/>
  <c r="P188" i="1"/>
  <c r="P200" i="1"/>
  <c r="P212" i="1"/>
  <c r="P224" i="1"/>
  <c r="P236" i="1"/>
  <c r="P248" i="1"/>
  <c r="P260" i="1"/>
  <c r="P272" i="1"/>
  <c r="P284" i="1"/>
  <c r="P296" i="1"/>
  <c r="P308" i="1"/>
  <c r="P320" i="1"/>
  <c r="P332" i="1"/>
  <c r="P344" i="1"/>
  <c r="P356" i="1"/>
  <c r="P9" i="1"/>
  <c r="P10" i="1"/>
  <c r="P11" i="1"/>
  <c r="P12" i="1"/>
  <c r="P13" i="1"/>
  <c r="P14" i="1"/>
  <c r="P26" i="1"/>
  <c r="P38" i="1"/>
  <c r="P50" i="1"/>
  <c r="P62" i="1"/>
  <c r="P74" i="1"/>
  <c r="P86" i="1"/>
  <c r="P98" i="1"/>
  <c r="P110" i="1"/>
  <c r="P122" i="1"/>
  <c r="P134" i="1"/>
  <c r="P146" i="1"/>
  <c r="P158" i="1"/>
  <c r="P170" i="1"/>
  <c r="P182" i="1"/>
  <c r="P194" i="1"/>
  <c r="P206" i="1"/>
  <c r="P218" i="1"/>
  <c r="P230" i="1"/>
  <c r="P242" i="1"/>
  <c r="P254" i="1"/>
  <c r="P266" i="1"/>
  <c r="P278" i="1"/>
  <c r="P290" i="1"/>
  <c r="P302" i="1"/>
  <c r="P314" i="1"/>
  <c r="P326" i="1"/>
  <c r="P338" i="1"/>
  <c r="P350" i="1"/>
  <c r="P362" i="1"/>
  <c r="P15" i="1"/>
  <c r="P348" i="1"/>
  <c r="P312" i="1"/>
  <c r="P276" i="1"/>
  <c r="P240" i="1"/>
  <c r="P204" i="1"/>
  <c r="P168" i="1"/>
  <c r="P123" i="1"/>
  <c r="P75" i="1"/>
  <c r="P27" i="1"/>
  <c r="P347" i="1"/>
  <c r="P311" i="1"/>
  <c r="P275" i="1"/>
  <c r="P239" i="1"/>
  <c r="P203" i="1"/>
  <c r="P167" i="1"/>
  <c r="P121" i="1"/>
  <c r="P73" i="1"/>
  <c r="P25" i="1"/>
  <c r="P339" i="1"/>
  <c r="P303" i="1"/>
  <c r="P267" i="1"/>
  <c r="P231" i="1"/>
  <c r="P195" i="1"/>
  <c r="P159" i="1"/>
  <c r="P120" i="1"/>
  <c r="P72" i="1"/>
  <c r="P24" i="1"/>
  <c r="E13" i="2" l="1"/>
  <c r="E14" i="2" s="1"/>
  <c r="E11" i="2"/>
  <c r="E35" i="2"/>
  <c r="F37" i="2" s="1"/>
  <c r="E38" i="2"/>
  <c r="O7" i="1"/>
  <c r="M7" i="1" s="1"/>
  <c r="F11" i="2" l="1"/>
  <c r="F13" i="2"/>
  <c r="F14" i="2" s="1"/>
  <c r="F35" i="2"/>
  <c r="G37" i="2" s="1"/>
  <c r="F38" i="2"/>
  <c r="N8" i="1"/>
  <c r="O8" i="1" s="1"/>
  <c r="M8" i="1" s="1"/>
  <c r="N9" i="1" s="1"/>
  <c r="O9" i="1" s="1"/>
  <c r="M9" i="1" s="1"/>
  <c r="N10" i="1" s="1"/>
  <c r="O10" i="1" s="1"/>
  <c r="M10" i="1" s="1"/>
  <c r="G11" i="2" l="1"/>
  <c r="G13" i="2"/>
  <c r="G14" i="2" s="1"/>
  <c r="G38" i="2"/>
  <c r="G35" i="2"/>
  <c r="H37" i="2" s="1"/>
  <c r="N11" i="1"/>
  <c r="O11" i="1" s="1"/>
  <c r="M11" i="1" s="1"/>
  <c r="H11" i="2" l="1"/>
  <c r="H13" i="2"/>
  <c r="H14" i="2" s="1"/>
  <c r="H35" i="2"/>
  <c r="I37" i="2" s="1"/>
  <c r="H38" i="2"/>
  <c r="N12" i="1"/>
  <c r="O12" i="1" s="1"/>
  <c r="M12" i="1" s="1"/>
  <c r="I13" i="2" l="1"/>
  <c r="I14" i="2" s="1"/>
  <c r="I11" i="2"/>
  <c r="I35" i="2"/>
  <c r="J37" i="2" s="1"/>
  <c r="I38" i="2"/>
  <c r="N13" i="1"/>
  <c r="O13" i="1" s="1"/>
  <c r="M13" i="1" s="1"/>
  <c r="J13" i="2" l="1"/>
  <c r="J14" i="2" s="1"/>
  <c r="J11" i="2"/>
  <c r="J38" i="2"/>
  <c r="J35" i="2"/>
  <c r="N14" i="1"/>
  <c r="O14" i="1" s="1"/>
  <c r="M14" i="1" s="1"/>
  <c r="N15" i="1" l="1"/>
  <c r="O15" i="1" s="1"/>
  <c r="M15" i="1" s="1"/>
  <c r="N16" i="1" l="1"/>
  <c r="O16" i="1" s="1"/>
  <c r="M16" i="1" s="1"/>
  <c r="N17" i="1" l="1"/>
  <c r="O17" i="1" s="1"/>
  <c r="M17" i="1" s="1"/>
  <c r="N18" i="1" l="1"/>
  <c r="O18" i="1" s="1"/>
  <c r="M18" i="1" s="1"/>
  <c r="N19" i="1" l="1"/>
  <c r="O19" i="1" s="1"/>
  <c r="M19" i="1" s="1"/>
  <c r="N20" i="1" l="1"/>
  <c r="O20" i="1" s="1"/>
  <c r="M20" i="1" s="1"/>
  <c r="N21" i="1" l="1"/>
  <c r="O21" i="1" s="1"/>
  <c r="M21" i="1" s="1"/>
  <c r="N22" i="1" l="1"/>
  <c r="O22" i="1" s="1"/>
  <c r="M22" i="1" s="1"/>
  <c r="N23" i="1" l="1"/>
  <c r="O23" i="1" s="1"/>
  <c r="M23" i="1" s="1"/>
  <c r="N24" i="1" l="1"/>
  <c r="O24" i="1" s="1"/>
  <c r="M24" i="1" s="1"/>
  <c r="N25" i="1" l="1"/>
  <c r="O25" i="1" s="1"/>
  <c r="M25" i="1" s="1"/>
  <c r="N26" i="1" l="1"/>
  <c r="O26" i="1" s="1"/>
  <c r="M26" i="1" s="1"/>
  <c r="N27" i="1" l="1"/>
  <c r="O27" i="1" s="1"/>
  <c r="M27" i="1" s="1"/>
  <c r="N28" i="1" l="1"/>
  <c r="O28" i="1" s="1"/>
  <c r="M28" i="1" s="1"/>
  <c r="N29" i="1" l="1"/>
  <c r="O29" i="1" s="1"/>
  <c r="M29" i="1" s="1"/>
  <c r="N30" i="1" l="1"/>
  <c r="O30" i="1" s="1"/>
  <c r="M30" i="1" s="1"/>
  <c r="N31" i="1" l="1"/>
  <c r="O31" i="1" s="1"/>
  <c r="M31" i="1" s="1"/>
  <c r="N32" i="1" l="1"/>
  <c r="O32" i="1" s="1"/>
  <c r="M32" i="1" s="1"/>
  <c r="N33" i="1" l="1"/>
  <c r="O33" i="1" s="1"/>
  <c r="M33" i="1" s="1"/>
  <c r="N34" i="1" l="1"/>
  <c r="O34" i="1" s="1"/>
  <c r="M34" i="1" s="1"/>
  <c r="N35" i="1" l="1"/>
  <c r="O35" i="1" s="1"/>
  <c r="M35" i="1" s="1"/>
  <c r="N36" i="1" l="1"/>
  <c r="O36" i="1" s="1"/>
  <c r="M36" i="1" s="1"/>
  <c r="N37" i="1" l="1"/>
  <c r="O37" i="1" s="1"/>
  <c r="M37" i="1" s="1"/>
  <c r="N38" i="1" l="1"/>
  <c r="O38" i="1" s="1"/>
  <c r="M38" i="1" s="1"/>
  <c r="N39" i="1" l="1"/>
  <c r="O39" i="1" s="1"/>
  <c r="M39" i="1" s="1"/>
  <c r="N40" i="1" l="1"/>
  <c r="O40" i="1" s="1"/>
  <c r="M40" i="1" s="1"/>
  <c r="N41" i="1" l="1"/>
  <c r="O41" i="1" s="1"/>
  <c r="M41" i="1" s="1"/>
  <c r="N42" i="1" l="1"/>
  <c r="O42" i="1" s="1"/>
  <c r="M42" i="1" s="1"/>
  <c r="N43" i="1" l="1"/>
  <c r="O43" i="1" s="1"/>
  <c r="M43" i="1" s="1"/>
  <c r="N44" i="1" l="1"/>
  <c r="O44" i="1" s="1"/>
  <c r="M44" i="1" s="1"/>
  <c r="N45" i="1" l="1"/>
  <c r="O45" i="1" s="1"/>
  <c r="M45" i="1"/>
  <c r="N46" i="1" l="1"/>
  <c r="O46" i="1" s="1"/>
  <c r="M46" i="1" s="1"/>
  <c r="N47" i="1" l="1"/>
  <c r="O47" i="1" s="1"/>
  <c r="M47" i="1"/>
  <c r="N48" i="1" l="1"/>
  <c r="O48" i="1" s="1"/>
  <c r="M48" i="1" s="1"/>
  <c r="N49" i="1" l="1"/>
  <c r="O49" i="1" s="1"/>
  <c r="M49" i="1" s="1"/>
  <c r="N50" i="1" l="1"/>
  <c r="O50" i="1" s="1"/>
  <c r="M50" i="1" s="1"/>
  <c r="N51" i="1" l="1"/>
  <c r="O51" i="1" s="1"/>
  <c r="M51" i="1" s="1"/>
  <c r="N52" i="1" l="1"/>
  <c r="O52" i="1" s="1"/>
  <c r="M52" i="1" s="1"/>
  <c r="N53" i="1" l="1"/>
  <c r="O53" i="1" s="1"/>
  <c r="M53" i="1" s="1"/>
  <c r="N54" i="1" l="1"/>
  <c r="O54" i="1" s="1"/>
  <c r="M54" i="1" s="1"/>
  <c r="N55" i="1" l="1"/>
  <c r="O55" i="1" s="1"/>
  <c r="M55" i="1" s="1"/>
  <c r="N56" i="1" l="1"/>
  <c r="O56" i="1" s="1"/>
  <c r="M56" i="1" s="1"/>
  <c r="N57" i="1" l="1"/>
  <c r="O57" i="1" s="1"/>
  <c r="M57" i="1" s="1"/>
  <c r="N58" i="1" l="1"/>
  <c r="O58" i="1" s="1"/>
  <c r="M58" i="1" s="1"/>
  <c r="N59" i="1" l="1"/>
  <c r="O59" i="1" s="1"/>
  <c r="M59" i="1" s="1"/>
  <c r="N60" i="1" l="1"/>
  <c r="O60" i="1" s="1"/>
  <c r="M60" i="1"/>
  <c r="N61" i="1" l="1"/>
  <c r="O61" i="1" s="1"/>
  <c r="M61" i="1" s="1"/>
  <c r="N62" i="1" l="1"/>
  <c r="O62" i="1" s="1"/>
  <c r="M62" i="1" s="1"/>
  <c r="N63" i="1" l="1"/>
  <c r="O63" i="1" s="1"/>
  <c r="M63" i="1" s="1"/>
  <c r="N64" i="1" l="1"/>
  <c r="O64" i="1" s="1"/>
  <c r="M64" i="1" s="1"/>
  <c r="N65" i="1" l="1"/>
  <c r="O65" i="1" s="1"/>
  <c r="M65" i="1" s="1"/>
  <c r="N66" i="1" l="1"/>
  <c r="O66" i="1" s="1"/>
  <c r="M66" i="1" s="1"/>
  <c r="N67" i="1" l="1"/>
  <c r="O67" i="1" s="1"/>
  <c r="M67" i="1" s="1"/>
  <c r="N68" i="1" l="1"/>
  <c r="O68" i="1" s="1"/>
  <c r="M68" i="1" s="1"/>
  <c r="N69" i="1" l="1"/>
  <c r="O69" i="1" s="1"/>
  <c r="M69" i="1" s="1"/>
  <c r="N70" i="1" l="1"/>
  <c r="O70" i="1" s="1"/>
  <c r="M70" i="1" s="1"/>
  <c r="N71" i="1" l="1"/>
  <c r="O71" i="1" s="1"/>
  <c r="M71" i="1" s="1"/>
  <c r="N72" i="1" l="1"/>
  <c r="O72" i="1" s="1"/>
  <c r="M72" i="1" s="1"/>
  <c r="N73" i="1" l="1"/>
  <c r="O73" i="1" s="1"/>
  <c r="M73" i="1" s="1"/>
  <c r="N74" i="1" l="1"/>
  <c r="O74" i="1" s="1"/>
  <c r="M74" i="1" s="1"/>
  <c r="N75" i="1" l="1"/>
  <c r="O75" i="1" s="1"/>
  <c r="M75" i="1" s="1"/>
  <c r="N76" i="1" l="1"/>
  <c r="O76" i="1" s="1"/>
  <c r="M76" i="1" s="1"/>
  <c r="N77" i="1" l="1"/>
  <c r="O77" i="1" s="1"/>
  <c r="M77" i="1" s="1"/>
  <c r="N78" i="1" l="1"/>
  <c r="O78" i="1" s="1"/>
  <c r="M78" i="1" s="1"/>
  <c r="N79" i="1" l="1"/>
  <c r="O79" i="1" s="1"/>
  <c r="M79" i="1" s="1"/>
  <c r="N80" i="1" l="1"/>
  <c r="O80" i="1" s="1"/>
  <c r="M80" i="1" s="1"/>
  <c r="N81" i="1" l="1"/>
  <c r="O81" i="1" s="1"/>
  <c r="M81" i="1" s="1"/>
  <c r="N82" i="1" l="1"/>
  <c r="O82" i="1" s="1"/>
  <c r="M82" i="1" s="1"/>
  <c r="N83" i="1" l="1"/>
  <c r="O83" i="1" s="1"/>
  <c r="M83" i="1" s="1"/>
  <c r="N84" i="1" l="1"/>
  <c r="O84" i="1" s="1"/>
  <c r="M84" i="1" s="1"/>
  <c r="N85" i="1" l="1"/>
  <c r="O85" i="1" s="1"/>
  <c r="M85" i="1" s="1"/>
  <c r="N86" i="1" l="1"/>
  <c r="O86" i="1" s="1"/>
  <c r="M86" i="1" s="1"/>
  <c r="N87" i="1" l="1"/>
  <c r="O87" i="1" s="1"/>
  <c r="M87" i="1" s="1"/>
  <c r="N88" i="1" l="1"/>
  <c r="O88" i="1" s="1"/>
  <c r="M88" i="1" s="1"/>
  <c r="N89" i="1" l="1"/>
  <c r="O89" i="1" s="1"/>
  <c r="M89" i="1" s="1"/>
  <c r="N90" i="1" l="1"/>
  <c r="O90" i="1" s="1"/>
  <c r="M90" i="1" s="1"/>
  <c r="N91" i="1" l="1"/>
  <c r="O91" i="1" s="1"/>
  <c r="M91" i="1" s="1"/>
  <c r="N92" i="1" l="1"/>
  <c r="O92" i="1" s="1"/>
  <c r="M92" i="1" s="1"/>
  <c r="N93" i="1" l="1"/>
  <c r="O93" i="1" s="1"/>
  <c r="M93" i="1" s="1"/>
  <c r="N94" i="1" l="1"/>
  <c r="O94" i="1" s="1"/>
  <c r="M94" i="1"/>
  <c r="N95" i="1" l="1"/>
  <c r="O95" i="1" s="1"/>
  <c r="M95" i="1" s="1"/>
  <c r="N96" i="1" l="1"/>
  <c r="O96" i="1" s="1"/>
  <c r="M96" i="1" s="1"/>
  <c r="N97" i="1" l="1"/>
  <c r="O97" i="1" s="1"/>
  <c r="M97" i="1" s="1"/>
  <c r="N98" i="1" l="1"/>
  <c r="O98" i="1" s="1"/>
  <c r="M98" i="1" s="1"/>
  <c r="N99" i="1" l="1"/>
  <c r="O99" i="1" s="1"/>
  <c r="M99" i="1" s="1"/>
  <c r="N100" i="1" l="1"/>
  <c r="O100" i="1" s="1"/>
  <c r="M100" i="1" s="1"/>
  <c r="N101" i="1" l="1"/>
  <c r="O101" i="1" s="1"/>
  <c r="M101" i="1" s="1"/>
  <c r="N102" i="1" l="1"/>
  <c r="O102" i="1" s="1"/>
  <c r="M102" i="1" s="1"/>
  <c r="N103" i="1" l="1"/>
  <c r="O103" i="1" s="1"/>
  <c r="M103" i="1" s="1"/>
  <c r="N104" i="1" l="1"/>
  <c r="O104" i="1" s="1"/>
  <c r="M104" i="1" s="1"/>
  <c r="N105" i="1" l="1"/>
  <c r="O105" i="1" s="1"/>
  <c r="M105" i="1" s="1"/>
  <c r="N106" i="1" l="1"/>
  <c r="O106" i="1" s="1"/>
  <c r="M106" i="1" s="1"/>
  <c r="N107" i="1" l="1"/>
  <c r="O107" i="1" s="1"/>
  <c r="M107" i="1" s="1"/>
  <c r="N108" i="1" l="1"/>
  <c r="O108" i="1" s="1"/>
  <c r="M108" i="1" s="1"/>
  <c r="N109" i="1" l="1"/>
  <c r="O109" i="1" s="1"/>
  <c r="M109" i="1" s="1"/>
  <c r="N110" i="1" l="1"/>
  <c r="O110" i="1" s="1"/>
  <c r="M110" i="1" s="1"/>
  <c r="N111" i="1" l="1"/>
  <c r="O111" i="1" s="1"/>
  <c r="M111" i="1" s="1"/>
  <c r="N112" i="1" l="1"/>
  <c r="O112" i="1" s="1"/>
  <c r="M112" i="1" s="1"/>
  <c r="N113" i="1" l="1"/>
  <c r="O113" i="1" s="1"/>
  <c r="M113" i="1" s="1"/>
  <c r="N114" i="1" l="1"/>
  <c r="O114" i="1" s="1"/>
  <c r="M114" i="1" s="1"/>
  <c r="N115" i="1" l="1"/>
  <c r="O115" i="1" s="1"/>
  <c r="M115" i="1" s="1"/>
  <c r="N116" i="1" l="1"/>
  <c r="O116" i="1" s="1"/>
  <c r="M116" i="1" s="1"/>
  <c r="N117" i="1" l="1"/>
  <c r="O117" i="1" s="1"/>
  <c r="M117" i="1" s="1"/>
  <c r="N118" i="1" l="1"/>
  <c r="O118" i="1" s="1"/>
  <c r="M118" i="1" s="1"/>
  <c r="N119" i="1" l="1"/>
  <c r="O119" i="1" s="1"/>
  <c r="M119" i="1" s="1"/>
  <c r="N120" i="1" l="1"/>
  <c r="O120" i="1" s="1"/>
  <c r="M120" i="1" s="1"/>
  <c r="N121" i="1" l="1"/>
  <c r="O121" i="1" s="1"/>
  <c r="M121" i="1" s="1"/>
  <c r="N122" i="1" l="1"/>
  <c r="O122" i="1" s="1"/>
  <c r="M122" i="1" s="1"/>
  <c r="N123" i="1" l="1"/>
  <c r="O123" i="1" s="1"/>
  <c r="M123" i="1" s="1"/>
  <c r="N124" i="1" l="1"/>
  <c r="O124" i="1" s="1"/>
  <c r="M124" i="1" s="1"/>
  <c r="N125" i="1" l="1"/>
  <c r="O125" i="1" s="1"/>
  <c r="M125" i="1" s="1"/>
  <c r="N126" i="1" l="1"/>
  <c r="O126" i="1" s="1"/>
  <c r="M126" i="1" s="1"/>
  <c r="N127" i="1" l="1"/>
  <c r="O127" i="1" s="1"/>
  <c r="M127" i="1"/>
  <c r="N128" i="1" l="1"/>
  <c r="O128" i="1" s="1"/>
  <c r="M128" i="1" s="1"/>
  <c r="N129" i="1" l="1"/>
  <c r="O129" i="1" s="1"/>
  <c r="M129" i="1" s="1"/>
  <c r="N130" i="1" l="1"/>
  <c r="O130" i="1" s="1"/>
  <c r="M130" i="1" s="1"/>
  <c r="N131" i="1" l="1"/>
  <c r="O131" i="1" s="1"/>
  <c r="M131" i="1" s="1"/>
  <c r="N132" i="1" l="1"/>
  <c r="O132" i="1" s="1"/>
  <c r="M132" i="1" s="1"/>
  <c r="N133" i="1" l="1"/>
  <c r="O133" i="1" s="1"/>
  <c r="M133" i="1" s="1"/>
  <c r="N134" i="1" l="1"/>
  <c r="O134" i="1" s="1"/>
  <c r="M134" i="1" s="1"/>
  <c r="N135" i="1" l="1"/>
  <c r="O135" i="1" s="1"/>
  <c r="M135" i="1" s="1"/>
  <c r="N136" i="1" l="1"/>
  <c r="O136" i="1" s="1"/>
  <c r="M136" i="1"/>
  <c r="N137" i="1" l="1"/>
  <c r="O137" i="1" s="1"/>
  <c r="M137" i="1" s="1"/>
  <c r="N138" i="1" l="1"/>
  <c r="O138" i="1" s="1"/>
  <c r="M138" i="1" s="1"/>
  <c r="N139" i="1" l="1"/>
  <c r="O139" i="1" s="1"/>
  <c r="M139" i="1" s="1"/>
  <c r="N140" i="1" l="1"/>
  <c r="O140" i="1" s="1"/>
  <c r="M140" i="1" s="1"/>
  <c r="N141" i="1" l="1"/>
  <c r="O141" i="1" s="1"/>
  <c r="M141" i="1" s="1"/>
  <c r="N142" i="1" l="1"/>
  <c r="O142" i="1" s="1"/>
  <c r="M142" i="1" s="1"/>
  <c r="N143" i="1" l="1"/>
  <c r="O143" i="1" s="1"/>
  <c r="M143" i="1" s="1"/>
  <c r="N144" i="1" l="1"/>
  <c r="O144" i="1" s="1"/>
  <c r="M144" i="1" s="1"/>
  <c r="N145" i="1" l="1"/>
  <c r="O145" i="1" s="1"/>
  <c r="M145" i="1" s="1"/>
  <c r="N146" i="1" l="1"/>
  <c r="O146" i="1" s="1"/>
  <c r="M146" i="1" s="1"/>
  <c r="N147" i="1" l="1"/>
  <c r="O147" i="1" s="1"/>
  <c r="M147" i="1" s="1"/>
  <c r="N148" i="1" l="1"/>
  <c r="O148" i="1" s="1"/>
  <c r="M148" i="1" s="1"/>
  <c r="N149" i="1" l="1"/>
  <c r="O149" i="1" s="1"/>
  <c r="M149" i="1" s="1"/>
  <c r="N150" i="1" l="1"/>
  <c r="O150" i="1" s="1"/>
  <c r="M150" i="1" s="1"/>
  <c r="N151" i="1" l="1"/>
  <c r="O151" i="1" s="1"/>
  <c r="M151" i="1" s="1"/>
  <c r="N152" i="1" l="1"/>
  <c r="O152" i="1" s="1"/>
  <c r="M152" i="1" s="1"/>
  <c r="N153" i="1" l="1"/>
  <c r="O153" i="1" s="1"/>
  <c r="M153" i="1" s="1"/>
  <c r="N154" i="1" l="1"/>
  <c r="O154" i="1" s="1"/>
  <c r="M154" i="1" s="1"/>
  <c r="N155" i="1" l="1"/>
  <c r="O155" i="1" s="1"/>
  <c r="M155" i="1" s="1"/>
  <c r="N156" i="1" l="1"/>
  <c r="O156" i="1" s="1"/>
  <c r="M156" i="1"/>
  <c r="N157" i="1" l="1"/>
  <c r="O157" i="1" s="1"/>
  <c r="M157" i="1" s="1"/>
  <c r="N158" i="1" l="1"/>
  <c r="O158" i="1" s="1"/>
  <c r="M158" i="1" s="1"/>
  <c r="N159" i="1" l="1"/>
  <c r="O159" i="1" s="1"/>
  <c r="M159" i="1" s="1"/>
  <c r="N160" i="1" l="1"/>
  <c r="O160" i="1" s="1"/>
  <c r="M160" i="1" s="1"/>
  <c r="N161" i="1" l="1"/>
  <c r="O161" i="1" s="1"/>
  <c r="M161" i="1" s="1"/>
  <c r="N162" i="1" l="1"/>
  <c r="O162" i="1" s="1"/>
  <c r="M162" i="1" s="1"/>
  <c r="N163" i="1" l="1"/>
  <c r="O163" i="1" s="1"/>
  <c r="M163" i="1" s="1"/>
  <c r="N164" i="1" l="1"/>
  <c r="O164" i="1" s="1"/>
  <c r="M164" i="1" s="1"/>
  <c r="N165" i="1" l="1"/>
  <c r="O165" i="1" s="1"/>
  <c r="M165" i="1" s="1"/>
  <c r="N166" i="1" l="1"/>
  <c r="O166" i="1" s="1"/>
  <c r="M166" i="1" s="1"/>
  <c r="N167" i="1" l="1"/>
  <c r="O167" i="1" s="1"/>
  <c r="M167" i="1" s="1"/>
  <c r="N168" i="1" l="1"/>
  <c r="O168" i="1" s="1"/>
  <c r="M168" i="1" s="1"/>
  <c r="N169" i="1" l="1"/>
  <c r="O169" i="1" s="1"/>
  <c r="M169" i="1" s="1"/>
  <c r="N170" i="1" l="1"/>
  <c r="O170" i="1" s="1"/>
  <c r="M170" i="1" s="1"/>
  <c r="N171" i="1" l="1"/>
  <c r="O171" i="1" s="1"/>
  <c r="M171" i="1" s="1"/>
  <c r="N172" i="1" l="1"/>
  <c r="O172" i="1" s="1"/>
  <c r="M172" i="1" s="1"/>
  <c r="N173" i="1" l="1"/>
  <c r="O173" i="1" s="1"/>
  <c r="M173" i="1" s="1"/>
  <c r="N174" i="1" l="1"/>
  <c r="O174" i="1" s="1"/>
  <c r="M174" i="1" s="1"/>
  <c r="N175" i="1" l="1"/>
  <c r="O175" i="1" s="1"/>
  <c r="M175" i="1" s="1"/>
  <c r="N176" i="1" l="1"/>
  <c r="O176" i="1" s="1"/>
  <c r="M176" i="1" s="1"/>
  <c r="N177" i="1" l="1"/>
  <c r="O177" i="1" s="1"/>
  <c r="M177" i="1" s="1"/>
  <c r="N178" i="1" l="1"/>
  <c r="O178" i="1" s="1"/>
  <c r="M178" i="1" s="1"/>
  <c r="N179" i="1" l="1"/>
  <c r="O179" i="1" s="1"/>
  <c r="M179" i="1" s="1"/>
  <c r="N180" i="1" l="1"/>
  <c r="O180" i="1" s="1"/>
  <c r="M180" i="1" s="1"/>
  <c r="N181" i="1" l="1"/>
  <c r="O181" i="1" s="1"/>
  <c r="M181" i="1" s="1"/>
  <c r="N182" i="1" l="1"/>
  <c r="O182" i="1" s="1"/>
  <c r="M182" i="1" s="1"/>
  <c r="N183" i="1" l="1"/>
  <c r="O183" i="1" s="1"/>
  <c r="M183" i="1" s="1"/>
  <c r="N184" i="1" l="1"/>
  <c r="O184" i="1" s="1"/>
  <c r="M184" i="1" s="1"/>
  <c r="N185" i="1" l="1"/>
  <c r="O185" i="1" s="1"/>
  <c r="M185" i="1" s="1"/>
  <c r="N186" i="1" l="1"/>
  <c r="O186" i="1" s="1"/>
  <c r="M186" i="1" s="1"/>
  <c r="N187" i="1" l="1"/>
  <c r="O187" i="1" s="1"/>
  <c r="M187" i="1" s="1"/>
  <c r="N188" i="1" l="1"/>
  <c r="O188" i="1" s="1"/>
  <c r="M188" i="1" s="1"/>
  <c r="N189" i="1" l="1"/>
  <c r="O189" i="1" s="1"/>
  <c r="M189" i="1" s="1"/>
  <c r="N190" i="1" l="1"/>
  <c r="O190" i="1" s="1"/>
  <c r="M190" i="1" s="1"/>
  <c r="N191" i="1" l="1"/>
  <c r="O191" i="1" s="1"/>
  <c r="M191" i="1" s="1"/>
  <c r="N192" i="1" l="1"/>
  <c r="O192" i="1" s="1"/>
  <c r="M192" i="1" s="1"/>
  <c r="N193" i="1" l="1"/>
  <c r="O193" i="1" s="1"/>
  <c r="M193" i="1" s="1"/>
  <c r="N194" i="1" l="1"/>
  <c r="O194" i="1" s="1"/>
  <c r="M194" i="1" s="1"/>
  <c r="N195" i="1" l="1"/>
  <c r="O195" i="1" s="1"/>
  <c r="M195" i="1"/>
  <c r="N196" i="1" l="1"/>
  <c r="O196" i="1" s="1"/>
  <c r="M196" i="1"/>
  <c r="N197" i="1" l="1"/>
  <c r="O197" i="1" s="1"/>
  <c r="M197" i="1" s="1"/>
  <c r="N198" i="1" l="1"/>
  <c r="O198" i="1" s="1"/>
  <c r="M198" i="1" s="1"/>
  <c r="N199" i="1" l="1"/>
  <c r="O199" i="1" s="1"/>
  <c r="M199" i="1" s="1"/>
  <c r="N200" i="1" l="1"/>
  <c r="O200" i="1" s="1"/>
  <c r="M200" i="1" s="1"/>
  <c r="N201" i="1" l="1"/>
  <c r="O201" i="1" s="1"/>
  <c r="M201" i="1" s="1"/>
  <c r="N202" i="1" l="1"/>
  <c r="O202" i="1" s="1"/>
  <c r="M202" i="1" s="1"/>
  <c r="N203" i="1" l="1"/>
  <c r="O203" i="1" s="1"/>
  <c r="M203" i="1" s="1"/>
  <c r="N204" i="1" l="1"/>
  <c r="O204" i="1" s="1"/>
  <c r="M204" i="1" s="1"/>
  <c r="N205" i="1" l="1"/>
  <c r="O205" i="1" s="1"/>
  <c r="M205" i="1" s="1"/>
  <c r="N206" i="1" l="1"/>
  <c r="O206" i="1" s="1"/>
  <c r="M206" i="1" s="1"/>
  <c r="N207" i="1" l="1"/>
  <c r="O207" i="1" s="1"/>
  <c r="M207" i="1" s="1"/>
  <c r="N208" i="1" l="1"/>
  <c r="O208" i="1" s="1"/>
  <c r="M208" i="1" s="1"/>
  <c r="N209" i="1" l="1"/>
  <c r="O209" i="1" s="1"/>
  <c r="M209" i="1" s="1"/>
  <c r="N210" i="1" l="1"/>
  <c r="O210" i="1" s="1"/>
  <c r="M210" i="1" s="1"/>
  <c r="N211" i="1" l="1"/>
  <c r="O211" i="1" s="1"/>
  <c r="M211" i="1" s="1"/>
  <c r="N212" i="1" l="1"/>
  <c r="O212" i="1" s="1"/>
  <c r="M212" i="1" s="1"/>
  <c r="N213" i="1" l="1"/>
  <c r="O213" i="1" s="1"/>
  <c r="M213" i="1"/>
  <c r="N214" i="1" l="1"/>
  <c r="O214" i="1" s="1"/>
  <c r="M214" i="1" s="1"/>
  <c r="N215" i="1" l="1"/>
  <c r="O215" i="1" s="1"/>
  <c r="M215" i="1" s="1"/>
  <c r="N216" i="1" l="1"/>
  <c r="O216" i="1" s="1"/>
  <c r="M216" i="1" s="1"/>
  <c r="N217" i="1" l="1"/>
  <c r="O217" i="1" s="1"/>
  <c r="M217" i="1" s="1"/>
  <c r="N218" i="1" l="1"/>
  <c r="O218" i="1" s="1"/>
  <c r="M218" i="1" s="1"/>
  <c r="N219" i="1" l="1"/>
  <c r="O219" i="1" s="1"/>
  <c r="M219" i="1" s="1"/>
  <c r="N220" i="1" l="1"/>
  <c r="O220" i="1" s="1"/>
  <c r="M220" i="1" s="1"/>
  <c r="N221" i="1" l="1"/>
  <c r="O221" i="1" s="1"/>
  <c r="M221" i="1" s="1"/>
  <c r="N222" i="1" l="1"/>
  <c r="O222" i="1" s="1"/>
  <c r="M222" i="1" s="1"/>
  <c r="N223" i="1" l="1"/>
  <c r="O223" i="1" s="1"/>
  <c r="M223" i="1" s="1"/>
  <c r="N224" i="1" l="1"/>
  <c r="O224" i="1" s="1"/>
  <c r="M224" i="1" s="1"/>
  <c r="N225" i="1" l="1"/>
  <c r="O225" i="1" s="1"/>
  <c r="M225" i="1" s="1"/>
  <c r="N226" i="1" l="1"/>
  <c r="O226" i="1" s="1"/>
  <c r="M226" i="1" s="1"/>
  <c r="N227" i="1" l="1"/>
  <c r="O227" i="1" s="1"/>
  <c r="M227" i="1" s="1"/>
  <c r="N228" i="1" l="1"/>
  <c r="O228" i="1" s="1"/>
  <c r="M228" i="1" s="1"/>
  <c r="N229" i="1" l="1"/>
  <c r="O229" i="1" s="1"/>
  <c r="M229" i="1" s="1"/>
  <c r="N230" i="1" l="1"/>
  <c r="O230" i="1" s="1"/>
  <c r="M230" i="1" s="1"/>
  <c r="N231" i="1" l="1"/>
  <c r="O231" i="1" s="1"/>
  <c r="M231" i="1" s="1"/>
  <c r="N232" i="1" l="1"/>
  <c r="O232" i="1" s="1"/>
  <c r="M232" i="1" s="1"/>
  <c r="N233" i="1" l="1"/>
  <c r="O233" i="1" s="1"/>
  <c r="M233" i="1" s="1"/>
  <c r="N234" i="1" l="1"/>
  <c r="O234" i="1" s="1"/>
  <c r="M234" i="1" s="1"/>
  <c r="N235" i="1" l="1"/>
  <c r="O235" i="1" s="1"/>
  <c r="M235" i="1" s="1"/>
  <c r="N236" i="1" l="1"/>
  <c r="O236" i="1" s="1"/>
  <c r="M236" i="1" s="1"/>
  <c r="N237" i="1" l="1"/>
  <c r="O237" i="1" s="1"/>
  <c r="M237" i="1" s="1"/>
  <c r="N238" i="1" l="1"/>
  <c r="O238" i="1" s="1"/>
  <c r="M238" i="1" s="1"/>
  <c r="N239" i="1" l="1"/>
  <c r="O239" i="1" s="1"/>
  <c r="M239" i="1" s="1"/>
  <c r="N240" i="1" l="1"/>
  <c r="O240" i="1" s="1"/>
  <c r="M240" i="1"/>
  <c r="N241" i="1" l="1"/>
  <c r="O241" i="1" s="1"/>
  <c r="M241" i="1" s="1"/>
  <c r="N242" i="1" l="1"/>
  <c r="O242" i="1" s="1"/>
  <c r="M242" i="1" s="1"/>
  <c r="N243" i="1" l="1"/>
  <c r="O243" i="1" s="1"/>
  <c r="M243" i="1" s="1"/>
  <c r="N244" i="1" l="1"/>
  <c r="O244" i="1" s="1"/>
  <c r="M244" i="1" s="1"/>
  <c r="N245" i="1" l="1"/>
  <c r="O245" i="1" s="1"/>
  <c r="M245" i="1"/>
  <c r="N246" i="1" l="1"/>
  <c r="O246" i="1" s="1"/>
  <c r="M246" i="1" s="1"/>
  <c r="N247" i="1" l="1"/>
  <c r="O247" i="1" s="1"/>
  <c r="M247" i="1" s="1"/>
  <c r="N248" i="1" l="1"/>
  <c r="O248" i="1" s="1"/>
  <c r="M248" i="1" s="1"/>
  <c r="N249" i="1" l="1"/>
  <c r="O249" i="1" s="1"/>
  <c r="M249" i="1" s="1"/>
  <c r="N250" i="1" l="1"/>
  <c r="O250" i="1" s="1"/>
  <c r="M250" i="1"/>
  <c r="N251" i="1" l="1"/>
  <c r="O251" i="1" s="1"/>
  <c r="M251" i="1" s="1"/>
  <c r="N252" i="1" l="1"/>
  <c r="O252" i="1" s="1"/>
  <c r="M252" i="1" s="1"/>
  <c r="N253" i="1" l="1"/>
  <c r="O253" i="1" s="1"/>
  <c r="M253" i="1" s="1"/>
  <c r="N254" i="1" l="1"/>
  <c r="O254" i="1" s="1"/>
  <c r="M254" i="1" s="1"/>
  <c r="N255" i="1" l="1"/>
  <c r="O255" i="1" s="1"/>
  <c r="M255" i="1" s="1"/>
  <c r="N256" i="1" l="1"/>
  <c r="O256" i="1" s="1"/>
  <c r="M256" i="1" s="1"/>
  <c r="N257" i="1" l="1"/>
  <c r="O257" i="1" s="1"/>
  <c r="M257" i="1" s="1"/>
  <c r="N258" i="1" l="1"/>
  <c r="O258" i="1" s="1"/>
  <c r="M258" i="1" s="1"/>
  <c r="N259" i="1" l="1"/>
  <c r="O259" i="1" s="1"/>
  <c r="M259" i="1" s="1"/>
  <c r="N260" i="1" l="1"/>
  <c r="O260" i="1" s="1"/>
  <c r="M260" i="1" s="1"/>
  <c r="N261" i="1" l="1"/>
  <c r="O261" i="1" s="1"/>
  <c r="M261" i="1" s="1"/>
  <c r="N262" i="1" l="1"/>
  <c r="O262" i="1" s="1"/>
  <c r="M262" i="1" s="1"/>
  <c r="N263" i="1" l="1"/>
  <c r="O263" i="1" s="1"/>
  <c r="M263" i="1" s="1"/>
  <c r="N264" i="1" l="1"/>
  <c r="O264" i="1" s="1"/>
  <c r="M264" i="1" s="1"/>
  <c r="N265" i="1" l="1"/>
  <c r="O265" i="1" s="1"/>
  <c r="M265" i="1" s="1"/>
  <c r="N266" i="1" l="1"/>
  <c r="O266" i="1" s="1"/>
  <c r="M266" i="1" s="1"/>
  <c r="N267" i="1" l="1"/>
  <c r="O267" i="1" s="1"/>
  <c r="M267" i="1" s="1"/>
  <c r="N268" i="1" l="1"/>
  <c r="O268" i="1" s="1"/>
  <c r="M268" i="1" s="1"/>
  <c r="N269" i="1" l="1"/>
  <c r="O269" i="1" s="1"/>
  <c r="M269" i="1" s="1"/>
  <c r="N270" i="1" l="1"/>
  <c r="O270" i="1" s="1"/>
  <c r="M270" i="1" s="1"/>
  <c r="N271" i="1" l="1"/>
  <c r="O271" i="1" s="1"/>
  <c r="M271" i="1" s="1"/>
  <c r="N272" i="1" l="1"/>
  <c r="O272" i="1" s="1"/>
  <c r="M272" i="1" s="1"/>
  <c r="N273" i="1" l="1"/>
  <c r="O273" i="1" s="1"/>
  <c r="M273" i="1" s="1"/>
  <c r="N274" i="1" l="1"/>
  <c r="O274" i="1" s="1"/>
  <c r="M274" i="1" s="1"/>
  <c r="N275" i="1" l="1"/>
  <c r="O275" i="1" s="1"/>
  <c r="M275" i="1" s="1"/>
  <c r="N276" i="1" l="1"/>
  <c r="O276" i="1" s="1"/>
  <c r="M276" i="1" s="1"/>
  <c r="N277" i="1" l="1"/>
  <c r="O277" i="1" s="1"/>
  <c r="M277" i="1" s="1"/>
  <c r="N278" i="1" l="1"/>
  <c r="O278" i="1" s="1"/>
  <c r="M278" i="1" s="1"/>
  <c r="N279" i="1" l="1"/>
  <c r="O279" i="1" s="1"/>
  <c r="M279" i="1" s="1"/>
  <c r="N280" i="1" l="1"/>
  <c r="O280" i="1" s="1"/>
  <c r="M280" i="1" s="1"/>
  <c r="N281" i="1" l="1"/>
  <c r="O281" i="1" s="1"/>
  <c r="M281" i="1" s="1"/>
  <c r="N282" i="1" l="1"/>
  <c r="O282" i="1" s="1"/>
  <c r="M282" i="1" s="1"/>
  <c r="N283" i="1" l="1"/>
  <c r="O283" i="1" s="1"/>
  <c r="M283" i="1" s="1"/>
  <c r="N284" i="1" l="1"/>
  <c r="O284" i="1" s="1"/>
  <c r="M284" i="1"/>
  <c r="N285" i="1" l="1"/>
  <c r="O285" i="1" s="1"/>
  <c r="M285" i="1"/>
  <c r="N286" i="1" l="1"/>
  <c r="O286" i="1" s="1"/>
  <c r="M286" i="1" s="1"/>
  <c r="N287" i="1" l="1"/>
  <c r="O287" i="1" s="1"/>
  <c r="M287" i="1" s="1"/>
  <c r="N288" i="1" l="1"/>
  <c r="O288" i="1" s="1"/>
  <c r="M288" i="1"/>
  <c r="N289" i="1" l="1"/>
  <c r="O289" i="1" s="1"/>
  <c r="M289" i="1" s="1"/>
  <c r="N290" i="1" l="1"/>
  <c r="O290" i="1" s="1"/>
  <c r="M290" i="1" s="1"/>
  <c r="N291" i="1" l="1"/>
  <c r="O291" i="1" s="1"/>
  <c r="M291" i="1" s="1"/>
  <c r="N292" i="1" l="1"/>
  <c r="O292" i="1" s="1"/>
  <c r="M292" i="1" s="1"/>
  <c r="N293" i="1" l="1"/>
  <c r="O293" i="1" s="1"/>
  <c r="M293" i="1" s="1"/>
  <c r="N294" i="1" l="1"/>
  <c r="O294" i="1" s="1"/>
  <c r="M294" i="1" s="1"/>
  <c r="N295" i="1" l="1"/>
  <c r="O295" i="1" s="1"/>
  <c r="M295" i="1" s="1"/>
  <c r="N296" i="1" l="1"/>
  <c r="O296" i="1" s="1"/>
  <c r="M296" i="1" s="1"/>
  <c r="N297" i="1" l="1"/>
  <c r="O297" i="1" s="1"/>
  <c r="M297" i="1" s="1"/>
  <c r="N298" i="1" l="1"/>
  <c r="O298" i="1" s="1"/>
  <c r="M298" i="1"/>
  <c r="N299" i="1" l="1"/>
  <c r="O299" i="1" s="1"/>
  <c r="M299" i="1" s="1"/>
  <c r="N300" i="1" l="1"/>
  <c r="O300" i="1" s="1"/>
  <c r="M300" i="1" s="1"/>
  <c r="N301" i="1" l="1"/>
  <c r="O301" i="1" s="1"/>
  <c r="M301" i="1" s="1"/>
  <c r="N302" i="1" l="1"/>
  <c r="O302" i="1" s="1"/>
  <c r="M302" i="1" s="1"/>
  <c r="N303" i="1" l="1"/>
  <c r="O303" i="1" s="1"/>
  <c r="M303" i="1" s="1"/>
  <c r="N304" i="1" l="1"/>
  <c r="O304" i="1" s="1"/>
  <c r="M304" i="1"/>
  <c r="N305" i="1" l="1"/>
  <c r="O305" i="1" s="1"/>
  <c r="M305" i="1" s="1"/>
  <c r="N306" i="1" l="1"/>
  <c r="O306" i="1" s="1"/>
  <c r="M306" i="1" s="1"/>
  <c r="N307" i="1" l="1"/>
  <c r="O307" i="1" s="1"/>
  <c r="M307" i="1" s="1"/>
  <c r="N308" i="1" l="1"/>
  <c r="O308" i="1" s="1"/>
  <c r="M308" i="1" s="1"/>
  <c r="N309" i="1" l="1"/>
  <c r="O309" i="1" s="1"/>
  <c r="M309" i="1" s="1"/>
  <c r="N310" i="1" l="1"/>
  <c r="O310" i="1" s="1"/>
  <c r="M310" i="1"/>
  <c r="N311" i="1" l="1"/>
  <c r="O311" i="1" s="1"/>
  <c r="M311" i="1" s="1"/>
  <c r="N312" i="1" l="1"/>
  <c r="O312" i="1" s="1"/>
  <c r="M312" i="1" s="1"/>
  <c r="N313" i="1" l="1"/>
  <c r="O313" i="1" s="1"/>
  <c r="M313" i="1" s="1"/>
  <c r="N314" i="1" l="1"/>
  <c r="O314" i="1" s="1"/>
  <c r="M314" i="1" s="1"/>
  <c r="N315" i="1" l="1"/>
  <c r="O315" i="1" s="1"/>
  <c r="M315" i="1" s="1"/>
  <c r="N316" i="1" l="1"/>
  <c r="O316" i="1" s="1"/>
  <c r="M316" i="1" s="1"/>
  <c r="N317" i="1" l="1"/>
  <c r="O317" i="1" s="1"/>
  <c r="M317" i="1" s="1"/>
  <c r="N318" i="1" l="1"/>
  <c r="O318" i="1" s="1"/>
  <c r="M318" i="1" s="1"/>
  <c r="N319" i="1" l="1"/>
  <c r="O319" i="1" s="1"/>
  <c r="M319" i="1"/>
  <c r="N320" i="1" l="1"/>
  <c r="O320" i="1" s="1"/>
  <c r="M320" i="1" s="1"/>
  <c r="N321" i="1" l="1"/>
  <c r="O321" i="1" s="1"/>
  <c r="M321" i="1" s="1"/>
  <c r="N322" i="1" l="1"/>
  <c r="O322" i="1" s="1"/>
  <c r="M322" i="1" s="1"/>
  <c r="N323" i="1" l="1"/>
  <c r="O323" i="1" s="1"/>
  <c r="M323" i="1"/>
  <c r="N324" i="1" l="1"/>
  <c r="O324" i="1" s="1"/>
  <c r="M324" i="1"/>
  <c r="N325" i="1" l="1"/>
  <c r="O325" i="1" s="1"/>
  <c r="M325" i="1" s="1"/>
  <c r="N326" i="1" l="1"/>
  <c r="O326" i="1" s="1"/>
  <c r="M326" i="1" s="1"/>
  <c r="N327" i="1" l="1"/>
  <c r="O327" i="1" s="1"/>
  <c r="M327" i="1"/>
  <c r="N328" i="1" l="1"/>
  <c r="O328" i="1" s="1"/>
  <c r="M328" i="1"/>
  <c r="N329" i="1" l="1"/>
  <c r="O329" i="1" s="1"/>
  <c r="M329" i="1" s="1"/>
  <c r="N330" i="1" l="1"/>
  <c r="O330" i="1" s="1"/>
  <c r="M330" i="1" s="1"/>
  <c r="N331" i="1" l="1"/>
  <c r="O331" i="1" s="1"/>
  <c r="M331" i="1"/>
  <c r="N332" i="1" l="1"/>
  <c r="O332" i="1" s="1"/>
  <c r="M332" i="1" s="1"/>
  <c r="N333" i="1" l="1"/>
  <c r="O333" i="1" s="1"/>
  <c r="M333" i="1" s="1"/>
  <c r="N334" i="1" l="1"/>
  <c r="O334" i="1" s="1"/>
  <c r="M334" i="1" s="1"/>
  <c r="N335" i="1" l="1"/>
  <c r="O335" i="1" s="1"/>
  <c r="M335" i="1" s="1"/>
  <c r="N336" i="1" l="1"/>
  <c r="O336" i="1" s="1"/>
  <c r="M336" i="1" s="1"/>
  <c r="N337" i="1" l="1"/>
  <c r="O337" i="1" s="1"/>
  <c r="M337" i="1" s="1"/>
  <c r="N338" i="1" l="1"/>
  <c r="O338" i="1" s="1"/>
  <c r="M338" i="1" s="1"/>
  <c r="N339" i="1" l="1"/>
  <c r="O339" i="1" s="1"/>
  <c r="M339" i="1" s="1"/>
  <c r="N340" i="1" l="1"/>
  <c r="O340" i="1" s="1"/>
  <c r="M340" i="1"/>
  <c r="N341" i="1" l="1"/>
  <c r="O341" i="1" s="1"/>
  <c r="M341" i="1"/>
  <c r="N342" i="1" l="1"/>
  <c r="O342" i="1" s="1"/>
  <c r="M342" i="1" s="1"/>
  <c r="N343" i="1" l="1"/>
  <c r="O343" i="1" s="1"/>
  <c r="M343" i="1"/>
  <c r="N344" i="1" l="1"/>
  <c r="O344" i="1" s="1"/>
  <c r="M344" i="1" s="1"/>
  <c r="N345" i="1" l="1"/>
  <c r="O345" i="1" s="1"/>
  <c r="M345" i="1" s="1"/>
  <c r="N346" i="1" l="1"/>
  <c r="O346" i="1" s="1"/>
  <c r="M346" i="1" s="1"/>
  <c r="N347" i="1" l="1"/>
  <c r="O347" i="1" s="1"/>
  <c r="M347" i="1" s="1"/>
  <c r="N348" i="1" l="1"/>
  <c r="O348" i="1" s="1"/>
  <c r="M348" i="1" s="1"/>
  <c r="N349" i="1" l="1"/>
  <c r="O349" i="1" s="1"/>
  <c r="M349" i="1" s="1"/>
  <c r="N350" i="1" l="1"/>
  <c r="O350" i="1" s="1"/>
  <c r="M350" i="1" s="1"/>
  <c r="N351" i="1" l="1"/>
  <c r="O351" i="1" s="1"/>
  <c r="M351" i="1" s="1"/>
  <c r="N352" i="1" l="1"/>
  <c r="O352" i="1" s="1"/>
  <c r="M352" i="1" s="1"/>
  <c r="N353" i="1" l="1"/>
  <c r="O353" i="1" s="1"/>
  <c r="M353" i="1" s="1"/>
  <c r="N354" i="1" l="1"/>
  <c r="O354" i="1" s="1"/>
  <c r="M354" i="1" s="1"/>
  <c r="N355" i="1" l="1"/>
  <c r="O355" i="1" s="1"/>
  <c r="M355" i="1" s="1"/>
  <c r="N356" i="1" l="1"/>
  <c r="O356" i="1" s="1"/>
  <c r="M356" i="1" s="1"/>
  <c r="N357" i="1" l="1"/>
  <c r="O357" i="1" s="1"/>
  <c r="M357" i="1" s="1"/>
  <c r="N358" i="1" l="1"/>
  <c r="O358" i="1" s="1"/>
  <c r="M358" i="1"/>
  <c r="N359" i="1" l="1"/>
  <c r="O359" i="1" s="1"/>
  <c r="M359" i="1" s="1"/>
  <c r="N360" i="1" l="1"/>
  <c r="O360" i="1" s="1"/>
  <c r="M360" i="1" s="1"/>
  <c r="N361" i="1" l="1"/>
  <c r="O361" i="1" s="1"/>
  <c r="M361" i="1" s="1"/>
  <c r="N362" i="1" l="1"/>
  <c r="O362" i="1" s="1"/>
  <c r="M362" i="1"/>
  <c r="N363" i="1" l="1"/>
  <c r="O363" i="1" s="1"/>
  <c r="M363" i="1" s="1"/>
  <c r="N364" i="1" l="1"/>
  <c r="O364" i="1" s="1"/>
  <c r="M364" i="1" s="1"/>
  <c r="N365" i="1" l="1"/>
  <c r="O365" i="1" s="1"/>
  <c r="M365" i="1" s="1"/>
</calcChain>
</file>

<file path=xl/sharedStrings.xml><?xml version="1.0" encoding="utf-8"?>
<sst xmlns="http://schemas.openxmlformats.org/spreadsheetml/2006/main" count="186" uniqueCount="52">
  <si>
    <t>PAYMENT CALCULATION EXAMPLE</t>
  </si>
  <si>
    <t>C</t>
  </si>
  <si>
    <t>D</t>
  </si>
  <si>
    <t>E</t>
  </si>
  <si>
    <t>F</t>
  </si>
  <si>
    <t>G</t>
  </si>
  <si>
    <t>H</t>
  </si>
  <si>
    <t>I</t>
  </si>
  <si>
    <t>J</t>
  </si>
  <si>
    <t>Amount</t>
  </si>
  <si>
    <t>APR</t>
  </si>
  <si>
    <t>Term (yrs)</t>
  </si>
  <si>
    <t>Monthly Mortgage Payment</t>
  </si>
  <si>
    <t>=PMT(G9/12,G11*12,-G7,0,0)</t>
  </si>
  <si>
    <t>Monthly Lease Payment</t>
  </si>
  <si>
    <t>=PMT(G9/12,G11*12,-G7,0,1)</t>
  </si>
  <si>
    <t>NOTE: under a Lease, there is a first payment at time zero</t>
  </si>
  <si>
    <t>Months</t>
  </si>
  <si>
    <t>Outstanding</t>
  </si>
  <si>
    <t>MORTGAGE PAYMENT SCHEDULE</t>
  </si>
  <si>
    <t>Outstand.</t>
  </si>
  <si>
    <t>Interest</t>
  </si>
  <si>
    <t>Principal</t>
  </si>
  <si>
    <t>Total</t>
  </si>
  <si>
    <t>Loan Amount</t>
  </si>
  <si>
    <t>Term</t>
  </si>
  <si>
    <t>Principal Schedule</t>
  </si>
  <si>
    <t>FIXED INTEREST LOAN</t>
  </si>
  <si>
    <t>years</t>
  </si>
  <si>
    <t>Yr 1</t>
  </si>
  <si>
    <t>Yr 2</t>
  </si>
  <si>
    <t>Yr 3</t>
  </si>
  <si>
    <t>Yr 4</t>
  </si>
  <si>
    <t>Yr 5</t>
  </si>
  <si>
    <t>Yr 6</t>
  </si>
  <si>
    <t>Yr 7</t>
  </si>
  <si>
    <t>Payment Calculation</t>
  </si>
  <si>
    <t>Yr 0</t>
  </si>
  <si>
    <t>Principal Payment</t>
  </si>
  <si>
    <t>Interest Payment</t>
  </si>
  <si>
    <t>Total Payment</t>
  </si>
  <si>
    <t>FLOATING INTEREST LOAN</t>
  </si>
  <si>
    <t xml:space="preserve">  SOFR</t>
  </si>
  <si>
    <t xml:space="preserve">  Spread</t>
  </si>
  <si>
    <t xml:space="preserve">   Assumed SOFR Increase</t>
  </si>
  <si>
    <t>Interest Payment Calculation</t>
  </si>
  <si>
    <t>SOFR</t>
  </si>
  <si>
    <t xml:space="preserve">  Increase in SOFR</t>
  </si>
  <si>
    <t>Plus Sprerad</t>
  </si>
  <si>
    <t>Interest Rate</t>
  </si>
  <si>
    <t>Rate (Annual)</t>
  </si>
  <si>
    <t>Monthly Payment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</si>
</sst>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FF"/>
      <name val="Aptos Narrow"/>
      <family val="2"/>
      <scheme val="minor"/>
    </font>
    <font>
      <sz val="11"/>
      <color theme="4" tint="-0.499984740745262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3" fillId="0" borderId="0" xfId="0" applyFont="1"/>
    <xf numFmtId="164" fontId="0" fillId="0" borderId="0" xfId="1" applyNumberFormat="1" applyFont="1"/>
    <xf numFmtId="10" fontId="0" fillId="0" borderId="0" xfId="2" applyNumberFormat="1" applyFont="1"/>
    <xf numFmtId="8" fontId="0" fillId="0" borderId="0" xfId="0" quotePrefix="1" applyNumberFormat="1"/>
    <xf numFmtId="164" fontId="0" fillId="0" borderId="0" xfId="0" applyNumberFormat="1"/>
    <xf numFmtId="8" fontId="0" fillId="0" borderId="0" xfId="0" applyNumberFormat="1"/>
    <xf numFmtId="0" fontId="0" fillId="4" borderId="0" xfId="0" applyFill="1"/>
    <xf numFmtId="10" fontId="0" fillId="0" borderId="0" xfId="0" applyNumberFormat="1"/>
    <xf numFmtId="164" fontId="0" fillId="0" borderId="1" xfId="0" applyNumberFormat="1" applyBorder="1"/>
    <xf numFmtId="0" fontId="3" fillId="4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0" fontId="0" fillId="0" borderId="1" xfId="0" applyNumberFormat="1" applyBorder="1"/>
    <xf numFmtId="164" fontId="5" fillId="0" borderId="0" xfId="1" applyNumberFormat="1" applyFont="1"/>
    <xf numFmtId="10" fontId="5" fillId="0" borderId="0" xfId="0" applyNumberFormat="1" applyFont="1"/>
    <xf numFmtId="0" fontId="5" fillId="0" borderId="0" xfId="0" applyFont="1"/>
    <xf numFmtId="0" fontId="6" fillId="5" borderId="0" xfId="0" applyFont="1" applyFill="1"/>
    <xf numFmtId="0" fontId="0" fillId="0" borderId="0" xfId="0" applyFill="1"/>
    <xf numFmtId="164" fontId="0" fillId="0" borderId="0" xfId="0" applyNumberFormat="1" applyFill="1" applyBorder="1"/>
    <xf numFmtId="8" fontId="0" fillId="0" borderId="0" xfId="0" applyNumberFormat="1" applyFill="1" applyBorder="1"/>
    <xf numFmtId="0" fontId="0" fillId="0" borderId="2" xfId="0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6FEEC-3427-495F-91FF-2A3270C5ADEC}">
  <dimension ref="B2:P365"/>
  <sheetViews>
    <sheetView showGridLines="0" workbookViewId="0">
      <selection sqref="A1:XFD1048576"/>
    </sheetView>
  </sheetViews>
  <sheetFormatPr defaultRowHeight="14.5" x14ac:dyDescent="0.35"/>
  <cols>
    <col min="1" max="1" width="2.453125" customWidth="1"/>
    <col min="2" max="2" width="6.1796875" customWidth="1"/>
    <col min="7" max="7" width="11.7265625" bestFit="1" customWidth="1"/>
    <col min="11" max="11" width="3.08984375" customWidth="1"/>
    <col min="13" max="13" width="9.26953125" bestFit="1" customWidth="1"/>
    <col min="14" max="14" width="9.81640625" customWidth="1"/>
    <col min="16" max="16" width="10.81640625" customWidth="1"/>
  </cols>
  <sheetData>
    <row r="2" spans="2:16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L2" s="1" t="s">
        <v>19</v>
      </c>
      <c r="M2" s="1"/>
      <c r="N2" s="1"/>
      <c r="O2" s="1"/>
      <c r="P2" s="1"/>
    </row>
    <row r="3" spans="2:16" ht="9" customHeight="1" x14ac:dyDescent="0.35"/>
    <row r="4" spans="2:16" x14ac:dyDescent="0.35">
      <c r="B4" s="2"/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L4" s="10" t="s">
        <v>17</v>
      </c>
      <c r="M4" s="10" t="s">
        <v>20</v>
      </c>
      <c r="N4" s="10" t="s">
        <v>21</v>
      </c>
      <c r="O4" s="10" t="s">
        <v>22</v>
      </c>
      <c r="P4" s="10" t="s">
        <v>23</v>
      </c>
    </row>
    <row r="5" spans="2:16" x14ac:dyDescent="0.35">
      <c r="B5" s="3">
        <f>ROW()</f>
        <v>5</v>
      </c>
      <c r="C5" s="4" t="s">
        <v>0</v>
      </c>
      <c r="L5">
        <v>0</v>
      </c>
      <c r="M5" s="8">
        <f>+G7</f>
        <v>225000</v>
      </c>
      <c r="P5" s="9"/>
    </row>
    <row r="6" spans="2:16" x14ac:dyDescent="0.35">
      <c r="B6" s="3">
        <f>ROW()</f>
        <v>6</v>
      </c>
      <c r="L6">
        <v>1</v>
      </c>
      <c r="M6" s="8">
        <f>+M5-O6</f>
        <v>224613.89092410874</v>
      </c>
      <c r="N6" s="9">
        <f>+M5*$G$9/12</f>
        <v>562.5</v>
      </c>
      <c r="O6" s="9">
        <f>+P6-N6</f>
        <v>386.10907589126361</v>
      </c>
      <c r="P6" s="9">
        <f t="shared" ref="P6:P69" si="0">+$G$13</f>
        <v>948.60907589126361</v>
      </c>
    </row>
    <row r="7" spans="2:16" x14ac:dyDescent="0.35">
      <c r="B7" s="3">
        <f>ROW()</f>
        <v>7</v>
      </c>
      <c r="C7" t="s">
        <v>9</v>
      </c>
      <c r="G7" s="5">
        <v>225000</v>
      </c>
      <c r="L7">
        <v>2</v>
      </c>
      <c r="M7" s="8">
        <f t="shared" ref="M7:M70" si="1">+M6-O7</f>
        <v>224226.81657552774</v>
      </c>
      <c r="N7" s="9">
        <f t="shared" ref="N7:N70" si="2">+M6*$G$9/12</f>
        <v>561.53472731027182</v>
      </c>
      <c r="O7" s="9">
        <f t="shared" ref="O7:O70" si="3">+P7-N7</f>
        <v>387.0743485809918</v>
      </c>
      <c r="P7" s="9">
        <f t="shared" si="0"/>
        <v>948.60907589126361</v>
      </c>
    </row>
    <row r="8" spans="2:16" x14ac:dyDescent="0.35">
      <c r="B8" s="3">
        <f>ROW()</f>
        <v>8</v>
      </c>
      <c r="L8">
        <v>3</v>
      </c>
      <c r="M8" s="8">
        <f t="shared" si="1"/>
        <v>223838.77454107531</v>
      </c>
      <c r="N8" s="9">
        <f t="shared" si="2"/>
        <v>560.56704143881927</v>
      </c>
      <c r="O8" s="9">
        <f t="shared" si="3"/>
        <v>388.04203445244434</v>
      </c>
      <c r="P8" s="9">
        <f t="shared" si="0"/>
        <v>948.60907589126361</v>
      </c>
    </row>
    <row r="9" spans="2:16" x14ac:dyDescent="0.35">
      <c r="B9" s="3">
        <f>ROW()</f>
        <v>9</v>
      </c>
      <c r="C9" t="s">
        <v>10</v>
      </c>
      <c r="G9" s="6">
        <v>0.03</v>
      </c>
      <c r="L9">
        <v>4</v>
      </c>
      <c r="M9" s="8">
        <f t="shared" si="1"/>
        <v>223449.76240153675</v>
      </c>
      <c r="N9" s="9">
        <f t="shared" si="2"/>
        <v>559.5969363526882</v>
      </c>
      <c r="O9" s="9">
        <f t="shared" si="3"/>
        <v>389.01213953857541</v>
      </c>
      <c r="P9" s="9">
        <f t="shared" si="0"/>
        <v>948.60907589126361</v>
      </c>
    </row>
    <row r="10" spans="2:16" x14ac:dyDescent="0.35">
      <c r="B10" s="3">
        <f>ROW()</f>
        <v>10</v>
      </c>
      <c r="L10">
        <v>5</v>
      </c>
      <c r="M10" s="8">
        <f t="shared" si="1"/>
        <v>223059.77773164932</v>
      </c>
      <c r="N10" s="9">
        <f t="shared" si="2"/>
        <v>558.62440600384184</v>
      </c>
      <c r="O10" s="9">
        <f t="shared" si="3"/>
        <v>389.98466988742177</v>
      </c>
      <c r="P10" s="9">
        <f t="shared" si="0"/>
        <v>948.60907589126361</v>
      </c>
    </row>
    <row r="11" spans="2:16" x14ac:dyDescent="0.35">
      <c r="B11" s="3">
        <f>ROW()</f>
        <v>11</v>
      </c>
      <c r="C11" t="s">
        <v>11</v>
      </c>
      <c r="G11">
        <v>30</v>
      </c>
      <c r="L11">
        <v>6</v>
      </c>
      <c r="M11" s="8">
        <f t="shared" si="1"/>
        <v>222668.81810008717</v>
      </c>
      <c r="N11" s="9">
        <f t="shared" si="2"/>
        <v>557.6494443291233</v>
      </c>
      <c r="O11" s="9">
        <f t="shared" si="3"/>
        <v>390.95963156214032</v>
      </c>
      <c r="P11" s="9">
        <f t="shared" si="0"/>
        <v>948.60907589126361</v>
      </c>
    </row>
    <row r="12" spans="2:16" x14ac:dyDescent="0.35">
      <c r="B12" s="3">
        <f>ROW()</f>
        <v>12</v>
      </c>
      <c r="L12">
        <v>7</v>
      </c>
      <c r="M12" s="8">
        <f t="shared" si="1"/>
        <v>222276.88106944613</v>
      </c>
      <c r="N12" s="9">
        <f t="shared" si="2"/>
        <v>556.67204525021793</v>
      </c>
      <c r="O12" s="9">
        <f t="shared" si="3"/>
        <v>391.93703064104568</v>
      </c>
      <c r="P12" s="9">
        <f t="shared" si="0"/>
        <v>948.60907589126361</v>
      </c>
    </row>
    <row r="13" spans="2:16" x14ac:dyDescent="0.35">
      <c r="B13" s="3">
        <f>ROW()</f>
        <v>13</v>
      </c>
      <c r="C13" t="s">
        <v>12</v>
      </c>
      <c r="G13" s="7">
        <f>PMT(G9/12,G11*12,-G7,0,0)</f>
        <v>948.60907589126361</v>
      </c>
      <c r="H13" s="7" t="s">
        <v>13</v>
      </c>
      <c r="L13">
        <v>8</v>
      </c>
      <c r="M13" s="8">
        <f t="shared" si="1"/>
        <v>221883.96419622848</v>
      </c>
      <c r="N13" s="9">
        <f t="shared" si="2"/>
        <v>555.69220267361527</v>
      </c>
      <c r="O13" s="9">
        <f t="shared" si="3"/>
        <v>392.91687321764834</v>
      </c>
      <c r="P13" s="9">
        <f t="shared" si="0"/>
        <v>948.60907589126361</v>
      </c>
    </row>
    <row r="14" spans="2:16" x14ac:dyDescent="0.35">
      <c r="B14" s="3">
        <f>ROW()</f>
        <v>14</v>
      </c>
      <c r="C14" t="s">
        <v>14</v>
      </c>
      <c r="G14" s="7">
        <f>PMT(G9/12,G11*12,-G7,0,1)</f>
        <v>946.24346722320558</v>
      </c>
      <c r="H14" s="7" t="s">
        <v>15</v>
      </c>
      <c r="L14">
        <v>9</v>
      </c>
      <c r="M14" s="8">
        <f t="shared" si="1"/>
        <v>221490.0650308278</v>
      </c>
      <c r="N14" s="9">
        <f t="shared" si="2"/>
        <v>554.70991049057113</v>
      </c>
      <c r="O14" s="9">
        <f t="shared" si="3"/>
        <v>393.89916540069248</v>
      </c>
      <c r="P14" s="9">
        <f t="shared" si="0"/>
        <v>948.60907589126361</v>
      </c>
    </row>
    <row r="15" spans="2:16" x14ac:dyDescent="0.35">
      <c r="B15" s="3">
        <f>ROW()</f>
        <v>15</v>
      </c>
      <c r="G15" s="7"/>
      <c r="H15" s="7"/>
      <c r="L15">
        <v>10</v>
      </c>
      <c r="M15" s="8">
        <f t="shared" si="1"/>
        <v>221095.1811175136</v>
      </c>
      <c r="N15" s="9">
        <f t="shared" si="2"/>
        <v>553.72516257706945</v>
      </c>
      <c r="O15" s="9">
        <f t="shared" si="3"/>
        <v>394.88391331419416</v>
      </c>
      <c r="P15" s="9">
        <f t="shared" si="0"/>
        <v>948.60907589126361</v>
      </c>
    </row>
    <row r="16" spans="2:16" x14ac:dyDescent="0.35">
      <c r="B16" s="3">
        <f>ROW()</f>
        <v>16</v>
      </c>
      <c r="C16" t="s">
        <v>16</v>
      </c>
      <c r="L16">
        <v>11</v>
      </c>
      <c r="M16" s="8">
        <f t="shared" si="1"/>
        <v>220699.30999441611</v>
      </c>
      <c r="N16" s="9">
        <f t="shared" si="2"/>
        <v>552.73795279378396</v>
      </c>
      <c r="O16" s="9">
        <f t="shared" si="3"/>
        <v>395.87112309747965</v>
      </c>
      <c r="P16" s="9">
        <f t="shared" si="0"/>
        <v>948.60907589126361</v>
      </c>
    </row>
    <row r="17" spans="12:16" x14ac:dyDescent="0.35">
      <c r="L17">
        <v>12</v>
      </c>
      <c r="M17" s="8">
        <f t="shared" si="1"/>
        <v>220302.4491935109</v>
      </c>
      <c r="N17" s="9">
        <f t="shared" si="2"/>
        <v>551.7482749860402</v>
      </c>
      <c r="O17" s="9">
        <f t="shared" si="3"/>
        <v>396.86080090522341</v>
      </c>
      <c r="P17" s="9">
        <f t="shared" si="0"/>
        <v>948.60907589126361</v>
      </c>
    </row>
    <row r="18" spans="12:16" x14ac:dyDescent="0.35">
      <c r="L18">
        <v>13</v>
      </c>
      <c r="M18" s="8">
        <f t="shared" si="1"/>
        <v>219904.59624060342</v>
      </c>
      <c r="N18" s="9">
        <f t="shared" si="2"/>
        <v>550.75612298377723</v>
      </c>
      <c r="O18" s="9">
        <f t="shared" si="3"/>
        <v>397.85295290748638</v>
      </c>
      <c r="P18" s="9">
        <f t="shared" si="0"/>
        <v>948.60907589126361</v>
      </c>
    </row>
    <row r="19" spans="12:16" x14ac:dyDescent="0.35">
      <c r="L19">
        <v>14</v>
      </c>
      <c r="M19" s="8">
        <f t="shared" si="1"/>
        <v>219505.74865531366</v>
      </c>
      <c r="N19" s="9">
        <f t="shared" si="2"/>
        <v>549.76149060150851</v>
      </c>
      <c r="O19" s="9">
        <f t="shared" si="3"/>
        <v>398.8475852897551</v>
      </c>
      <c r="P19" s="9">
        <f t="shared" si="0"/>
        <v>948.60907589126361</v>
      </c>
    </row>
    <row r="20" spans="12:16" x14ac:dyDescent="0.35">
      <c r="L20">
        <v>15</v>
      </c>
      <c r="M20" s="8">
        <f t="shared" si="1"/>
        <v>219105.90395106067</v>
      </c>
      <c r="N20" s="9">
        <f t="shared" si="2"/>
        <v>548.76437163828416</v>
      </c>
      <c r="O20" s="9">
        <f t="shared" si="3"/>
        <v>399.84470425297945</v>
      </c>
      <c r="P20" s="9">
        <f t="shared" si="0"/>
        <v>948.60907589126361</v>
      </c>
    </row>
    <row r="21" spans="12:16" x14ac:dyDescent="0.35">
      <c r="L21">
        <v>16</v>
      </c>
      <c r="M21" s="8">
        <f t="shared" si="1"/>
        <v>218705.05963504704</v>
      </c>
      <c r="N21" s="9">
        <f t="shared" si="2"/>
        <v>547.76475987765161</v>
      </c>
      <c r="O21" s="9">
        <f t="shared" si="3"/>
        <v>400.844316013612</v>
      </c>
      <c r="P21" s="9">
        <f t="shared" si="0"/>
        <v>948.60907589126361</v>
      </c>
    </row>
    <row r="22" spans="12:16" x14ac:dyDescent="0.35">
      <c r="L22">
        <v>17</v>
      </c>
      <c r="M22" s="8">
        <f t="shared" si="1"/>
        <v>218303.2132082434</v>
      </c>
      <c r="N22" s="9">
        <f t="shared" si="2"/>
        <v>546.76264908761766</v>
      </c>
      <c r="O22" s="9">
        <f t="shared" si="3"/>
        <v>401.84642680364595</v>
      </c>
      <c r="P22" s="9">
        <f t="shared" si="0"/>
        <v>948.60907589126361</v>
      </c>
    </row>
    <row r="23" spans="12:16" x14ac:dyDescent="0.35">
      <c r="L23">
        <v>18</v>
      </c>
      <c r="M23" s="8">
        <f t="shared" si="1"/>
        <v>217900.36216537273</v>
      </c>
      <c r="N23" s="9">
        <f t="shared" si="2"/>
        <v>545.75803302060842</v>
      </c>
      <c r="O23" s="9">
        <f t="shared" si="3"/>
        <v>402.85104287065519</v>
      </c>
      <c r="P23" s="9">
        <f t="shared" si="0"/>
        <v>948.60907589126361</v>
      </c>
    </row>
    <row r="24" spans="12:16" x14ac:dyDescent="0.35">
      <c r="L24">
        <v>19</v>
      </c>
      <c r="M24" s="8">
        <f t="shared" si="1"/>
        <v>217496.50399489491</v>
      </c>
      <c r="N24" s="9">
        <f t="shared" si="2"/>
        <v>544.75090541343184</v>
      </c>
      <c r="O24" s="9">
        <f t="shared" si="3"/>
        <v>403.85817047783178</v>
      </c>
      <c r="P24" s="9">
        <f t="shared" si="0"/>
        <v>948.60907589126361</v>
      </c>
    </row>
    <row r="25" spans="12:16" x14ac:dyDescent="0.35">
      <c r="L25">
        <v>20</v>
      </c>
      <c r="M25" s="8">
        <f t="shared" si="1"/>
        <v>217091.63617899088</v>
      </c>
      <c r="N25" s="9">
        <f t="shared" si="2"/>
        <v>543.74125998723719</v>
      </c>
      <c r="O25" s="9">
        <f t="shared" si="3"/>
        <v>404.86781590402643</v>
      </c>
      <c r="P25" s="9">
        <f t="shared" si="0"/>
        <v>948.60907589126361</v>
      </c>
    </row>
    <row r="26" spans="12:16" x14ac:dyDescent="0.35">
      <c r="L26">
        <v>21</v>
      </c>
      <c r="M26" s="8">
        <f t="shared" si="1"/>
        <v>216685.7561935471</v>
      </c>
      <c r="N26" s="9">
        <f t="shared" si="2"/>
        <v>542.72909044747723</v>
      </c>
      <c r="O26" s="9">
        <f t="shared" si="3"/>
        <v>405.87998544378638</v>
      </c>
      <c r="P26" s="9">
        <f t="shared" si="0"/>
        <v>948.60907589126361</v>
      </c>
    </row>
    <row r="27" spans="12:16" x14ac:dyDescent="0.35">
      <c r="L27">
        <v>22</v>
      </c>
      <c r="M27" s="8">
        <f t="shared" si="1"/>
        <v>216278.8615081397</v>
      </c>
      <c r="N27" s="9">
        <f t="shared" si="2"/>
        <v>541.71439048386776</v>
      </c>
      <c r="O27" s="9">
        <f t="shared" si="3"/>
        <v>406.89468540739585</v>
      </c>
      <c r="P27" s="9">
        <f t="shared" si="0"/>
        <v>948.60907589126361</v>
      </c>
    </row>
    <row r="28" spans="12:16" x14ac:dyDescent="0.35">
      <c r="L28">
        <v>23</v>
      </c>
      <c r="M28" s="8">
        <f t="shared" si="1"/>
        <v>215870.94958601877</v>
      </c>
      <c r="N28" s="9">
        <f t="shared" si="2"/>
        <v>540.69715377034925</v>
      </c>
      <c r="O28" s="9">
        <f t="shared" si="3"/>
        <v>407.91192212091437</v>
      </c>
      <c r="P28" s="9">
        <f t="shared" si="0"/>
        <v>948.60907589126361</v>
      </c>
    </row>
    <row r="29" spans="12:16" x14ac:dyDescent="0.35">
      <c r="L29">
        <v>24</v>
      </c>
      <c r="M29" s="8">
        <f t="shared" si="1"/>
        <v>215462.01788409255</v>
      </c>
      <c r="N29" s="9">
        <f t="shared" si="2"/>
        <v>539.67737396504697</v>
      </c>
      <c r="O29" s="9">
        <f t="shared" si="3"/>
        <v>408.93170192621665</v>
      </c>
      <c r="P29" s="9">
        <f t="shared" si="0"/>
        <v>948.60907589126361</v>
      </c>
    </row>
    <row r="30" spans="12:16" x14ac:dyDescent="0.35">
      <c r="L30">
        <v>25</v>
      </c>
      <c r="M30" s="8">
        <f t="shared" si="1"/>
        <v>215052.06385291152</v>
      </c>
      <c r="N30" s="9">
        <f t="shared" si="2"/>
        <v>538.65504471023132</v>
      </c>
      <c r="O30" s="9">
        <f t="shared" si="3"/>
        <v>409.95403118103229</v>
      </c>
      <c r="P30" s="9">
        <f t="shared" si="0"/>
        <v>948.60907589126361</v>
      </c>
    </row>
    <row r="31" spans="12:16" x14ac:dyDescent="0.35">
      <c r="L31">
        <v>26</v>
      </c>
      <c r="M31" s="8">
        <f t="shared" si="1"/>
        <v>214641.08493665254</v>
      </c>
      <c r="N31" s="9">
        <f t="shared" si="2"/>
        <v>537.63015963227883</v>
      </c>
      <c r="O31" s="9">
        <f t="shared" si="3"/>
        <v>410.97891625898478</v>
      </c>
      <c r="P31" s="9">
        <f t="shared" si="0"/>
        <v>948.60907589126361</v>
      </c>
    </row>
    <row r="32" spans="12:16" x14ac:dyDescent="0.35">
      <c r="L32">
        <v>27</v>
      </c>
      <c r="M32" s="8">
        <f t="shared" si="1"/>
        <v>214229.07857310292</v>
      </c>
      <c r="N32" s="9">
        <f t="shared" si="2"/>
        <v>536.60271234163133</v>
      </c>
      <c r="O32" s="9">
        <f t="shared" si="3"/>
        <v>412.00636354963228</v>
      </c>
      <c r="P32" s="9">
        <f t="shared" si="0"/>
        <v>948.60907589126361</v>
      </c>
    </row>
    <row r="33" spans="12:16" x14ac:dyDescent="0.35">
      <c r="L33">
        <v>28</v>
      </c>
      <c r="M33" s="8">
        <f t="shared" si="1"/>
        <v>213816.04219364442</v>
      </c>
      <c r="N33" s="9">
        <f t="shared" si="2"/>
        <v>535.5726964327572</v>
      </c>
      <c r="O33" s="9">
        <f t="shared" si="3"/>
        <v>413.03637945850642</v>
      </c>
      <c r="P33" s="9">
        <f t="shared" si="0"/>
        <v>948.60907589126361</v>
      </c>
    </row>
    <row r="34" spans="12:16" x14ac:dyDescent="0.35">
      <c r="L34">
        <v>29</v>
      </c>
      <c r="M34" s="8">
        <f t="shared" si="1"/>
        <v>213401.97322323726</v>
      </c>
      <c r="N34" s="9">
        <f t="shared" si="2"/>
        <v>534.540105484111</v>
      </c>
      <c r="O34" s="9">
        <f t="shared" si="3"/>
        <v>414.06897040715262</v>
      </c>
      <c r="P34" s="9">
        <f t="shared" si="0"/>
        <v>948.60907589126361</v>
      </c>
    </row>
    <row r="35" spans="12:16" x14ac:dyDescent="0.35">
      <c r="L35" s="21">
        <v>30</v>
      </c>
      <c r="M35" s="22">
        <f t="shared" si="1"/>
        <v>212986.86908040408</v>
      </c>
      <c r="N35" s="23">
        <f t="shared" si="2"/>
        <v>533.50493305809312</v>
      </c>
      <c r="O35" s="23">
        <f t="shared" si="3"/>
        <v>415.1041428331705</v>
      </c>
      <c r="P35" s="23">
        <f t="shared" si="0"/>
        <v>948.60907589126361</v>
      </c>
    </row>
    <row r="36" spans="12:16" x14ac:dyDescent="0.35">
      <c r="L36">
        <v>31</v>
      </c>
      <c r="M36" s="8">
        <f t="shared" si="1"/>
        <v>212570.72717721382</v>
      </c>
      <c r="N36" s="9">
        <f t="shared" si="2"/>
        <v>532.46717270101021</v>
      </c>
      <c r="O36" s="9">
        <f t="shared" si="3"/>
        <v>416.1419031902534</v>
      </c>
      <c r="P36" s="9">
        <f t="shared" si="0"/>
        <v>948.60907589126361</v>
      </c>
    </row>
    <row r="37" spans="12:16" x14ac:dyDescent="0.35">
      <c r="L37">
        <v>32</v>
      </c>
      <c r="M37" s="8">
        <f t="shared" si="1"/>
        <v>212153.54491926558</v>
      </c>
      <c r="N37" s="9">
        <f t="shared" si="2"/>
        <v>531.42681794303451</v>
      </c>
      <c r="O37" s="9">
        <f t="shared" si="3"/>
        <v>417.18225794822911</v>
      </c>
      <c r="P37" s="9">
        <f t="shared" si="0"/>
        <v>948.60907589126361</v>
      </c>
    </row>
    <row r="38" spans="12:16" x14ac:dyDescent="0.35">
      <c r="L38">
        <v>33</v>
      </c>
      <c r="M38" s="8">
        <f t="shared" si="1"/>
        <v>211735.31970567247</v>
      </c>
      <c r="N38" s="9">
        <f t="shared" si="2"/>
        <v>530.38386229816399</v>
      </c>
      <c r="O38" s="9">
        <f t="shared" si="3"/>
        <v>418.22521359309962</v>
      </c>
      <c r="P38" s="9">
        <f t="shared" si="0"/>
        <v>948.60907589126361</v>
      </c>
    </row>
    <row r="39" spans="12:16" x14ac:dyDescent="0.35">
      <c r="L39">
        <v>34</v>
      </c>
      <c r="M39" s="8">
        <f t="shared" si="1"/>
        <v>211316.04892904538</v>
      </c>
      <c r="N39" s="9">
        <f t="shared" si="2"/>
        <v>529.33829926418116</v>
      </c>
      <c r="O39" s="9">
        <f t="shared" si="3"/>
        <v>419.27077662708245</v>
      </c>
      <c r="P39" s="9">
        <f t="shared" si="0"/>
        <v>948.60907589126361</v>
      </c>
    </row>
    <row r="40" spans="12:16" x14ac:dyDescent="0.35">
      <c r="L40">
        <v>35</v>
      </c>
      <c r="M40" s="8">
        <f t="shared" si="1"/>
        <v>210895.72997547674</v>
      </c>
      <c r="N40" s="9">
        <f t="shared" si="2"/>
        <v>528.29012232261346</v>
      </c>
      <c r="O40" s="9">
        <f t="shared" si="3"/>
        <v>420.31895356865016</v>
      </c>
      <c r="P40" s="9">
        <f t="shared" si="0"/>
        <v>948.60907589126361</v>
      </c>
    </row>
    <row r="41" spans="12:16" x14ac:dyDescent="0.35">
      <c r="L41">
        <v>36</v>
      </c>
      <c r="M41" s="8">
        <f t="shared" si="1"/>
        <v>210474.36022452416</v>
      </c>
      <c r="N41" s="9">
        <f t="shared" si="2"/>
        <v>527.23932493869188</v>
      </c>
      <c r="O41" s="9">
        <f t="shared" si="3"/>
        <v>421.36975095257174</v>
      </c>
      <c r="P41" s="9">
        <f t="shared" si="0"/>
        <v>948.60907589126361</v>
      </c>
    </row>
    <row r="42" spans="12:16" x14ac:dyDescent="0.35">
      <c r="L42">
        <v>37</v>
      </c>
      <c r="M42" s="8">
        <f t="shared" si="1"/>
        <v>210051.93704919421</v>
      </c>
      <c r="N42" s="9">
        <f t="shared" si="2"/>
        <v>526.1859005613104</v>
      </c>
      <c r="O42" s="9">
        <f t="shared" si="3"/>
        <v>422.42317532995321</v>
      </c>
      <c r="P42" s="9">
        <f t="shared" si="0"/>
        <v>948.60907589126361</v>
      </c>
    </row>
    <row r="43" spans="12:16" x14ac:dyDescent="0.35">
      <c r="L43">
        <v>38</v>
      </c>
      <c r="M43" s="8">
        <f t="shared" si="1"/>
        <v>209628.45781592594</v>
      </c>
      <c r="N43" s="9">
        <f t="shared" si="2"/>
        <v>525.12984262298551</v>
      </c>
      <c r="O43" s="9">
        <f t="shared" si="3"/>
        <v>423.47923326827811</v>
      </c>
      <c r="P43" s="9">
        <f t="shared" si="0"/>
        <v>948.60907589126361</v>
      </c>
    </row>
    <row r="44" spans="12:16" x14ac:dyDescent="0.35">
      <c r="L44">
        <v>39</v>
      </c>
      <c r="M44" s="8">
        <f t="shared" si="1"/>
        <v>209203.91988457448</v>
      </c>
      <c r="N44" s="9">
        <f t="shared" si="2"/>
        <v>524.07114453981478</v>
      </c>
      <c r="O44" s="9">
        <f t="shared" si="3"/>
        <v>424.53793135144883</v>
      </c>
      <c r="P44" s="9">
        <f t="shared" si="0"/>
        <v>948.60907589126361</v>
      </c>
    </row>
    <row r="45" spans="12:16" x14ac:dyDescent="0.35">
      <c r="L45">
        <v>40</v>
      </c>
      <c r="M45" s="8">
        <f t="shared" si="1"/>
        <v>208778.32060839466</v>
      </c>
      <c r="N45" s="9">
        <f t="shared" si="2"/>
        <v>523.00979971143613</v>
      </c>
      <c r="O45" s="9">
        <f t="shared" si="3"/>
        <v>425.59927617982748</v>
      </c>
      <c r="P45" s="9">
        <f t="shared" si="0"/>
        <v>948.60907589126361</v>
      </c>
    </row>
    <row r="46" spans="12:16" x14ac:dyDescent="0.35">
      <c r="L46">
        <v>41</v>
      </c>
      <c r="M46" s="8">
        <f t="shared" si="1"/>
        <v>208351.65733402438</v>
      </c>
      <c r="N46" s="9">
        <f t="shared" si="2"/>
        <v>521.94580152098661</v>
      </c>
      <c r="O46" s="9">
        <f t="shared" si="3"/>
        <v>426.66327437027701</v>
      </c>
      <c r="P46" s="9">
        <f t="shared" si="0"/>
        <v>948.60907589126361</v>
      </c>
    </row>
    <row r="47" spans="12:16" x14ac:dyDescent="0.35">
      <c r="L47">
        <v>42</v>
      </c>
      <c r="M47" s="8">
        <f t="shared" si="1"/>
        <v>207923.92740146819</v>
      </c>
      <c r="N47" s="9">
        <f t="shared" si="2"/>
        <v>520.87914333506092</v>
      </c>
      <c r="O47" s="9">
        <f t="shared" si="3"/>
        <v>427.7299325562027</v>
      </c>
      <c r="P47" s="9">
        <f t="shared" si="0"/>
        <v>948.60907589126361</v>
      </c>
    </row>
    <row r="48" spans="12:16" x14ac:dyDescent="0.35">
      <c r="L48">
        <v>43</v>
      </c>
      <c r="M48" s="8">
        <f t="shared" si="1"/>
        <v>207495.12814408061</v>
      </c>
      <c r="N48" s="9">
        <f t="shared" si="2"/>
        <v>519.8098185036705</v>
      </c>
      <c r="O48" s="9">
        <f t="shared" si="3"/>
        <v>428.79925738759312</v>
      </c>
      <c r="P48" s="9">
        <f t="shared" si="0"/>
        <v>948.60907589126361</v>
      </c>
    </row>
    <row r="49" spans="12:16" x14ac:dyDescent="0.35">
      <c r="L49">
        <v>44</v>
      </c>
      <c r="M49" s="8">
        <f t="shared" si="1"/>
        <v>207065.25688854954</v>
      </c>
      <c r="N49" s="9">
        <f t="shared" si="2"/>
        <v>518.73782036020145</v>
      </c>
      <c r="O49" s="9">
        <f t="shared" si="3"/>
        <v>429.87125553106216</v>
      </c>
      <c r="P49" s="9">
        <f t="shared" si="0"/>
        <v>948.60907589126361</v>
      </c>
    </row>
    <row r="50" spans="12:16" x14ac:dyDescent="0.35">
      <c r="L50">
        <v>45</v>
      </c>
      <c r="M50" s="8">
        <f t="shared" si="1"/>
        <v>206634.31095487965</v>
      </c>
      <c r="N50" s="9">
        <f t="shared" si="2"/>
        <v>517.66314222137385</v>
      </c>
      <c r="O50" s="9">
        <f t="shared" si="3"/>
        <v>430.94593366988977</v>
      </c>
      <c r="P50" s="9">
        <f t="shared" si="0"/>
        <v>948.60907589126361</v>
      </c>
    </row>
    <row r="51" spans="12:16" x14ac:dyDescent="0.35">
      <c r="L51">
        <v>46</v>
      </c>
      <c r="M51" s="8">
        <f t="shared" si="1"/>
        <v>206202.28765637559</v>
      </c>
      <c r="N51" s="9">
        <f t="shared" si="2"/>
        <v>516.58577738719907</v>
      </c>
      <c r="O51" s="9">
        <f t="shared" si="3"/>
        <v>432.02329850406454</v>
      </c>
      <c r="P51" s="9">
        <f t="shared" si="0"/>
        <v>948.60907589126361</v>
      </c>
    </row>
    <row r="52" spans="12:16" x14ac:dyDescent="0.35">
      <c r="L52">
        <v>47</v>
      </c>
      <c r="M52" s="8">
        <f t="shared" si="1"/>
        <v>205769.18429962525</v>
      </c>
      <c r="N52" s="9">
        <f t="shared" si="2"/>
        <v>515.50571914093894</v>
      </c>
      <c r="O52" s="9">
        <f t="shared" si="3"/>
        <v>433.10335675032468</v>
      </c>
      <c r="P52" s="9">
        <f t="shared" si="0"/>
        <v>948.60907589126361</v>
      </c>
    </row>
    <row r="53" spans="12:16" x14ac:dyDescent="0.35">
      <c r="L53">
        <v>48</v>
      </c>
      <c r="M53" s="8">
        <f t="shared" si="1"/>
        <v>205334.99818448306</v>
      </c>
      <c r="N53" s="9">
        <f t="shared" si="2"/>
        <v>514.42296074906312</v>
      </c>
      <c r="O53" s="9">
        <f t="shared" si="3"/>
        <v>434.18611514220049</v>
      </c>
      <c r="P53" s="9">
        <f t="shared" si="0"/>
        <v>948.60907589126361</v>
      </c>
    </row>
    <row r="54" spans="12:16" x14ac:dyDescent="0.35">
      <c r="L54">
        <v>49</v>
      </c>
      <c r="M54" s="8">
        <f t="shared" si="1"/>
        <v>204899.72660405299</v>
      </c>
      <c r="N54" s="9">
        <f t="shared" si="2"/>
        <v>513.3374954612076</v>
      </c>
      <c r="O54" s="9">
        <f t="shared" si="3"/>
        <v>435.27158043005602</v>
      </c>
      <c r="P54" s="9">
        <f t="shared" si="0"/>
        <v>948.60907589126361</v>
      </c>
    </row>
    <row r="55" spans="12:16" x14ac:dyDescent="0.35">
      <c r="L55">
        <v>50</v>
      </c>
      <c r="M55" s="8">
        <f t="shared" si="1"/>
        <v>204463.36684467187</v>
      </c>
      <c r="N55" s="9">
        <f t="shared" si="2"/>
        <v>512.24931651013242</v>
      </c>
      <c r="O55" s="9">
        <f t="shared" si="3"/>
        <v>436.3597593811312</v>
      </c>
      <c r="P55" s="9">
        <f t="shared" si="0"/>
        <v>948.60907589126361</v>
      </c>
    </row>
    <row r="56" spans="12:16" x14ac:dyDescent="0.35">
      <c r="L56">
        <v>51</v>
      </c>
      <c r="M56" s="8">
        <f t="shared" si="1"/>
        <v>204025.91618589227</v>
      </c>
      <c r="N56" s="9">
        <f t="shared" si="2"/>
        <v>511.15841711167968</v>
      </c>
      <c r="O56" s="9">
        <f t="shared" si="3"/>
        <v>437.45065877958393</v>
      </c>
      <c r="P56" s="9">
        <f t="shared" si="0"/>
        <v>948.60907589126361</v>
      </c>
    </row>
    <row r="57" spans="12:16" x14ac:dyDescent="0.35">
      <c r="L57">
        <v>52</v>
      </c>
      <c r="M57" s="8">
        <f t="shared" si="1"/>
        <v>203587.37190046575</v>
      </c>
      <c r="N57" s="9">
        <f t="shared" si="2"/>
        <v>510.06479046473072</v>
      </c>
      <c r="O57" s="9">
        <f t="shared" si="3"/>
        <v>438.54428542653289</v>
      </c>
      <c r="P57" s="9">
        <f t="shared" si="0"/>
        <v>948.60907589126361</v>
      </c>
    </row>
    <row r="58" spans="12:16" x14ac:dyDescent="0.35">
      <c r="L58">
        <v>53</v>
      </c>
      <c r="M58" s="8">
        <f t="shared" si="1"/>
        <v>203147.73125432566</v>
      </c>
      <c r="N58" s="9">
        <f t="shared" si="2"/>
        <v>508.96842975116436</v>
      </c>
      <c r="O58" s="9">
        <f t="shared" si="3"/>
        <v>439.64064614009925</v>
      </c>
      <c r="P58" s="9">
        <f t="shared" si="0"/>
        <v>948.60907589126361</v>
      </c>
    </row>
    <row r="59" spans="12:16" x14ac:dyDescent="0.35">
      <c r="L59">
        <v>54</v>
      </c>
      <c r="M59" s="8">
        <f t="shared" si="1"/>
        <v>202706.99150657019</v>
      </c>
      <c r="N59" s="9">
        <f t="shared" si="2"/>
        <v>507.86932813581416</v>
      </c>
      <c r="O59" s="9">
        <f t="shared" si="3"/>
        <v>440.73974775544946</v>
      </c>
      <c r="P59" s="9">
        <f t="shared" si="0"/>
        <v>948.60907589126361</v>
      </c>
    </row>
    <row r="60" spans="12:16" x14ac:dyDescent="0.35">
      <c r="L60">
        <v>55</v>
      </c>
      <c r="M60" s="8">
        <f t="shared" si="1"/>
        <v>202265.14990944535</v>
      </c>
      <c r="N60" s="9">
        <f t="shared" si="2"/>
        <v>506.76747876642548</v>
      </c>
      <c r="O60" s="9">
        <f t="shared" si="3"/>
        <v>441.84159712483813</v>
      </c>
      <c r="P60" s="9">
        <f t="shared" si="0"/>
        <v>948.60907589126361</v>
      </c>
    </row>
    <row r="61" spans="12:16" x14ac:dyDescent="0.35">
      <c r="L61">
        <v>56</v>
      </c>
      <c r="M61" s="8">
        <f t="shared" si="1"/>
        <v>201822.2037083277</v>
      </c>
      <c r="N61" s="9">
        <f t="shared" si="2"/>
        <v>505.66287477361334</v>
      </c>
      <c r="O61" s="9">
        <f t="shared" si="3"/>
        <v>442.94620111765028</v>
      </c>
      <c r="P61" s="9">
        <f t="shared" si="0"/>
        <v>948.60907589126361</v>
      </c>
    </row>
    <row r="62" spans="12:16" x14ac:dyDescent="0.35">
      <c r="L62">
        <v>57</v>
      </c>
      <c r="M62" s="8">
        <f t="shared" si="1"/>
        <v>201378.15014170724</v>
      </c>
      <c r="N62" s="9">
        <f t="shared" si="2"/>
        <v>504.55550927081919</v>
      </c>
      <c r="O62" s="9">
        <f t="shared" si="3"/>
        <v>444.05356662044443</v>
      </c>
      <c r="P62" s="9">
        <f t="shared" si="0"/>
        <v>948.60907589126361</v>
      </c>
    </row>
    <row r="63" spans="12:16" x14ac:dyDescent="0.35">
      <c r="L63">
        <v>58</v>
      </c>
      <c r="M63" s="8">
        <f t="shared" si="1"/>
        <v>200932.98644117024</v>
      </c>
      <c r="N63" s="9">
        <f t="shared" si="2"/>
        <v>503.44537535426804</v>
      </c>
      <c r="O63" s="9">
        <f t="shared" si="3"/>
        <v>445.16370053699558</v>
      </c>
      <c r="P63" s="9">
        <f t="shared" si="0"/>
        <v>948.60907589126361</v>
      </c>
    </row>
    <row r="64" spans="12:16" x14ac:dyDescent="0.35">
      <c r="L64">
        <v>59</v>
      </c>
      <c r="M64" s="8">
        <f t="shared" si="1"/>
        <v>200486.70983138192</v>
      </c>
      <c r="N64" s="9">
        <f t="shared" si="2"/>
        <v>502.33246610292559</v>
      </c>
      <c r="O64" s="9">
        <f t="shared" si="3"/>
        <v>446.27660978833802</v>
      </c>
      <c r="P64" s="9">
        <f t="shared" si="0"/>
        <v>948.60907589126361</v>
      </c>
    </row>
    <row r="65" spans="12:16" x14ac:dyDescent="0.35">
      <c r="L65">
        <v>60</v>
      </c>
      <c r="M65" s="8">
        <f t="shared" si="1"/>
        <v>200039.31753006909</v>
      </c>
      <c r="N65" s="9">
        <f t="shared" si="2"/>
        <v>501.21677457845476</v>
      </c>
      <c r="O65" s="9">
        <f t="shared" si="3"/>
        <v>447.39230131280885</v>
      </c>
      <c r="P65" s="9">
        <f t="shared" si="0"/>
        <v>948.60907589126361</v>
      </c>
    </row>
    <row r="66" spans="12:16" x14ac:dyDescent="0.35">
      <c r="L66">
        <v>61</v>
      </c>
      <c r="M66" s="8">
        <f t="shared" si="1"/>
        <v>199590.806748003</v>
      </c>
      <c r="N66" s="9">
        <f t="shared" si="2"/>
        <v>500.09829382517273</v>
      </c>
      <c r="O66" s="9">
        <f t="shared" si="3"/>
        <v>448.51078206609088</v>
      </c>
      <c r="P66" s="9">
        <f t="shared" si="0"/>
        <v>948.60907589126361</v>
      </c>
    </row>
    <row r="67" spans="12:16" x14ac:dyDescent="0.35">
      <c r="L67">
        <v>62</v>
      </c>
      <c r="M67" s="8">
        <f t="shared" si="1"/>
        <v>199141.17468898176</v>
      </c>
      <c r="N67" s="9">
        <f t="shared" si="2"/>
        <v>498.97701687000745</v>
      </c>
      <c r="O67" s="9">
        <f t="shared" si="3"/>
        <v>449.63205902125617</v>
      </c>
      <c r="P67" s="9">
        <f t="shared" si="0"/>
        <v>948.60907589126361</v>
      </c>
    </row>
    <row r="68" spans="12:16" x14ac:dyDescent="0.35">
      <c r="L68">
        <v>63</v>
      </c>
      <c r="M68" s="8">
        <f t="shared" si="1"/>
        <v>198690.41854981295</v>
      </c>
      <c r="N68" s="9">
        <f t="shared" si="2"/>
        <v>497.85293672245439</v>
      </c>
      <c r="O68" s="9">
        <f t="shared" si="3"/>
        <v>450.75613916880923</v>
      </c>
      <c r="P68" s="9">
        <f t="shared" si="0"/>
        <v>948.60907589126361</v>
      </c>
    </row>
    <row r="69" spans="12:16" x14ac:dyDescent="0.35">
      <c r="L69">
        <v>64</v>
      </c>
      <c r="M69" s="8">
        <f t="shared" si="1"/>
        <v>198238.53552029622</v>
      </c>
      <c r="N69" s="9">
        <f t="shared" si="2"/>
        <v>496.72604637453236</v>
      </c>
      <c r="O69" s="9">
        <f t="shared" si="3"/>
        <v>451.88302951673126</v>
      </c>
      <c r="P69" s="9">
        <f t="shared" si="0"/>
        <v>948.60907589126361</v>
      </c>
    </row>
    <row r="70" spans="12:16" x14ac:dyDescent="0.35">
      <c r="L70">
        <v>65</v>
      </c>
      <c r="M70" s="8">
        <f t="shared" si="1"/>
        <v>197785.5227832057</v>
      </c>
      <c r="N70" s="9">
        <f t="shared" si="2"/>
        <v>495.59633880074057</v>
      </c>
      <c r="O70" s="9">
        <f t="shared" si="3"/>
        <v>453.01273709052305</v>
      </c>
      <c r="P70" s="9">
        <f t="shared" ref="P70:P133" si="4">+$G$13</f>
        <v>948.60907589126361</v>
      </c>
    </row>
    <row r="71" spans="12:16" x14ac:dyDescent="0.35">
      <c r="L71">
        <v>66</v>
      </c>
      <c r="M71" s="8">
        <f t="shared" ref="M71:M134" si="5">+M70-O71</f>
        <v>197331.37751427246</v>
      </c>
      <c r="N71" s="9">
        <f t="shared" ref="N71:N134" si="6">+M70*$G$9/12</f>
        <v>494.46380695801423</v>
      </c>
      <c r="O71" s="9">
        <f t="shared" ref="O71:O134" si="7">+P71-N71</f>
        <v>454.14526893324938</v>
      </c>
      <c r="P71" s="9">
        <f t="shared" si="4"/>
        <v>948.60907589126361</v>
      </c>
    </row>
    <row r="72" spans="12:16" x14ac:dyDescent="0.35">
      <c r="L72">
        <v>67</v>
      </c>
      <c r="M72" s="8">
        <f t="shared" si="5"/>
        <v>196876.09688216689</v>
      </c>
      <c r="N72" s="9">
        <f t="shared" si="6"/>
        <v>493.32844378568115</v>
      </c>
      <c r="O72" s="9">
        <f t="shared" si="7"/>
        <v>455.28063210558247</v>
      </c>
      <c r="P72" s="9">
        <f t="shared" si="4"/>
        <v>948.60907589126361</v>
      </c>
    </row>
    <row r="73" spans="12:16" x14ac:dyDescent="0.35">
      <c r="L73">
        <v>68</v>
      </c>
      <c r="M73" s="8">
        <f t="shared" si="5"/>
        <v>196419.67804848106</v>
      </c>
      <c r="N73" s="9">
        <f t="shared" si="6"/>
        <v>492.19024220541723</v>
      </c>
      <c r="O73" s="9">
        <f t="shared" si="7"/>
        <v>456.41883368584638</v>
      </c>
      <c r="P73" s="9">
        <f t="shared" si="4"/>
        <v>948.60907589126361</v>
      </c>
    </row>
    <row r="74" spans="12:16" x14ac:dyDescent="0.35">
      <c r="L74">
        <v>69</v>
      </c>
      <c r="M74" s="8">
        <f t="shared" si="5"/>
        <v>195962.11816771099</v>
      </c>
      <c r="N74" s="9">
        <f t="shared" si="6"/>
        <v>491.04919512120267</v>
      </c>
      <c r="O74" s="9">
        <f t="shared" si="7"/>
        <v>457.55988077006094</v>
      </c>
      <c r="P74" s="9">
        <f t="shared" si="4"/>
        <v>948.60907589126361</v>
      </c>
    </row>
    <row r="75" spans="12:16" x14ac:dyDescent="0.35">
      <c r="L75">
        <v>70</v>
      </c>
      <c r="M75" s="8">
        <f t="shared" si="5"/>
        <v>195503.414387239</v>
      </c>
      <c r="N75" s="9">
        <f t="shared" si="6"/>
        <v>489.90529541927748</v>
      </c>
      <c r="O75" s="9">
        <f t="shared" si="7"/>
        <v>458.70378047198614</v>
      </c>
      <c r="P75" s="9">
        <f t="shared" si="4"/>
        <v>948.60907589126361</v>
      </c>
    </row>
    <row r="76" spans="12:16" x14ac:dyDescent="0.35">
      <c r="L76">
        <v>71</v>
      </c>
      <c r="M76" s="8">
        <f t="shared" si="5"/>
        <v>195043.56384731582</v>
      </c>
      <c r="N76" s="9">
        <f t="shared" si="6"/>
        <v>488.75853596809748</v>
      </c>
      <c r="O76" s="9">
        <f t="shared" si="7"/>
        <v>459.85053992316614</v>
      </c>
      <c r="P76" s="9">
        <f t="shared" si="4"/>
        <v>948.60907589126361</v>
      </c>
    </row>
    <row r="77" spans="12:16" x14ac:dyDescent="0.35">
      <c r="L77">
        <v>72</v>
      </c>
      <c r="M77" s="8">
        <f t="shared" si="5"/>
        <v>194582.56368104284</v>
      </c>
      <c r="N77" s="9">
        <f t="shared" si="6"/>
        <v>487.60890961828954</v>
      </c>
      <c r="O77" s="9">
        <f t="shared" si="7"/>
        <v>461.00016627297407</v>
      </c>
      <c r="P77" s="9">
        <f t="shared" si="4"/>
        <v>948.60907589126361</v>
      </c>
    </row>
    <row r="78" spans="12:16" x14ac:dyDescent="0.35">
      <c r="L78">
        <v>73</v>
      </c>
      <c r="M78" s="8">
        <f t="shared" si="5"/>
        <v>194120.41101435418</v>
      </c>
      <c r="N78" s="9">
        <f t="shared" si="6"/>
        <v>486.45640920260712</v>
      </c>
      <c r="O78" s="9">
        <f t="shared" si="7"/>
        <v>462.1526666886565</v>
      </c>
      <c r="P78" s="9">
        <f t="shared" si="4"/>
        <v>948.60907589126361</v>
      </c>
    </row>
    <row r="79" spans="12:16" x14ac:dyDescent="0.35">
      <c r="L79">
        <v>74</v>
      </c>
      <c r="M79" s="8">
        <f t="shared" si="5"/>
        <v>193657.10296599881</v>
      </c>
      <c r="N79" s="9">
        <f t="shared" si="6"/>
        <v>485.3010275358854</v>
      </c>
      <c r="O79" s="9">
        <f t="shared" si="7"/>
        <v>463.30804835537822</v>
      </c>
      <c r="P79" s="9">
        <f t="shared" si="4"/>
        <v>948.60907589126361</v>
      </c>
    </row>
    <row r="80" spans="12:16" x14ac:dyDescent="0.35">
      <c r="L80">
        <v>75</v>
      </c>
      <c r="M80" s="8">
        <f t="shared" si="5"/>
        <v>193192.63664752254</v>
      </c>
      <c r="N80" s="9">
        <f t="shared" si="6"/>
        <v>484.14275741499705</v>
      </c>
      <c r="O80" s="9">
        <f t="shared" si="7"/>
        <v>464.46631847626657</v>
      </c>
      <c r="P80" s="9">
        <f t="shared" si="4"/>
        <v>948.60907589126361</v>
      </c>
    </row>
    <row r="81" spans="12:16" x14ac:dyDescent="0.35">
      <c r="L81">
        <v>76</v>
      </c>
      <c r="M81" s="8">
        <f t="shared" si="5"/>
        <v>192727.00916325007</v>
      </c>
      <c r="N81" s="9">
        <f t="shared" si="6"/>
        <v>482.98159161880631</v>
      </c>
      <c r="O81" s="9">
        <f t="shared" si="7"/>
        <v>465.62748427245731</v>
      </c>
      <c r="P81" s="9">
        <f t="shared" si="4"/>
        <v>948.60907589126361</v>
      </c>
    </row>
    <row r="82" spans="12:16" x14ac:dyDescent="0.35">
      <c r="L82">
        <v>77</v>
      </c>
      <c r="M82" s="8">
        <f t="shared" si="5"/>
        <v>192260.21761026693</v>
      </c>
      <c r="N82" s="9">
        <f t="shared" si="6"/>
        <v>481.81752290812511</v>
      </c>
      <c r="O82" s="9">
        <f t="shared" si="7"/>
        <v>466.7915529831385</v>
      </c>
      <c r="P82" s="9">
        <f t="shared" si="4"/>
        <v>948.60907589126361</v>
      </c>
    </row>
    <row r="83" spans="12:16" x14ac:dyDescent="0.35">
      <c r="L83">
        <v>78</v>
      </c>
      <c r="M83" s="8">
        <f t="shared" si="5"/>
        <v>191792.25907840134</v>
      </c>
      <c r="N83" s="9">
        <f t="shared" si="6"/>
        <v>480.65054402566733</v>
      </c>
      <c r="O83" s="9">
        <f t="shared" si="7"/>
        <v>467.95853186559629</v>
      </c>
      <c r="P83" s="9">
        <f t="shared" si="4"/>
        <v>948.60907589126361</v>
      </c>
    </row>
    <row r="84" spans="12:16" x14ac:dyDescent="0.35">
      <c r="L84">
        <v>79</v>
      </c>
      <c r="M84" s="8">
        <f t="shared" si="5"/>
        <v>191323.13065020609</v>
      </c>
      <c r="N84" s="9">
        <f t="shared" si="6"/>
        <v>479.48064769600336</v>
      </c>
      <c r="O84" s="9">
        <f t="shared" si="7"/>
        <v>469.12842819526026</v>
      </c>
      <c r="P84" s="9">
        <f t="shared" si="4"/>
        <v>948.60907589126361</v>
      </c>
    </row>
    <row r="85" spans="12:16" x14ac:dyDescent="0.35">
      <c r="L85">
        <v>80</v>
      </c>
      <c r="M85" s="8">
        <f t="shared" si="5"/>
        <v>190852.82940094033</v>
      </c>
      <c r="N85" s="9">
        <f t="shared" si="6"/>
        <v>478.30782662551519</v>
      </c>
      <c r="O85" s="9">
        <f t="shared" si="7"/>
        <v>470.30124926574842</v>
      </c>
      <c r="P85" s="9">
        <f t="shared" si="4"/>
        <v>948.60907589126361</v>
      </c>
    </row>
    <row r="86" spans="12:16" x14ac:dyDescent="0.35">
      <c r="L86">
        <v>81</v>
      </c>
      <c r="M86" s="8">
        <f t="shared" si="5"/>
        <v>190381.35239855142</v>
      </c>
      <c r="N86" s="9">
        <f t="shared" si="6"/>
        <v>477.13207350235081</v>
      </c>
      <c r="O86" s="9">
        <f t="shared" si="7"/>
        <v>471.47700238891281</v>
      </c>
      <c r="P86" s="9">
        <f t="shared" si="4"/>
        <v>948.60907589126361</v>
      </c>
    </row>
    <row r="87" spans="12:16" x14ac:dyDescent="0.35">
      <c r="L87">
        <v>82</v>
      </c>
      <c r="M87" s="8">
        <f t="shared" si="5"/>
        <v>189908.69670365655</v>
      </c>
      <c r="N87" s="9">
        <f t="shared" si="6"/>
        <v>475.95338099637848</v>
      </c>
      <c r="O87" s="9">
        <f t="shared" si="7"/>
        <v>472.65569489488513</v>
      </c>
      <c r="P87" s="9">
        <f t="shared" si="4"/>
        <v>948.60907589126361</v>
      </c>
    </row>
    <row r="88" spans="12:16" x14ac:dyDescent="0.35">
      <c r="L88">
        <v>83</v>
      </c>
      <c r="M88" s="8">
        <f t="shared" si="5"/>
        <v>189434.85936952443</v>
      </c>
      <c r="N88" s="9">
        <f t="shared" si="6"/>
        <v>474.77174175914138</v>
      </c>
      <c r="O88" s="9">
        <f t="shared" si="7"/>
        <v>473.83733413212224</v>
      </c>
      <c r="P88" s="9">
        <f t="shared" si="4"/>
        <v>948.60907589126361</v>
      </c>
    </row>
    <row r="89" spans="12:16" x14ac:dyDescent="0.35">
      <c r="L89">
        <v>84</v>
      </c>
      <c r="M89" s="8">
        <f t="shared" si="5"/>
        <v>188959.83744205697</v>
      </c>
      <c r="N89" s="9">
        <f t="shared" si="6"/>
        <v>473.58714842381102</v>
      </c>
      <c r="O89" s="9">
        <f t="shared" si="7"/>
        <v>475.0219274674526</v>
      </c>
      <c r="P89" s="9">
        <f t="shared" si="4"/>
        <v>948.60907589126361</v>
      </c>
    </row>
    <row r="90" spans="12:16" x14ac:dyDescent="0.35">
      <c r="L90">
        <v>85</v>
      </c>
      <c r="M90" s="8">
        <f t="shared" si="5"/>
        <v>188483.62795977085</v>
      </c>
      <c r="N90" s="9">
        <f t="shared" si="6"/>
        <v>472.3995936051424</v>
      </c>
      <c r="O90" s="9">
        <f t="shared" si="7"/>
        <v>476.20948228612122</v>
      </c>
      <c r="P90" s="9">
        <f t="shared" si="4"/>
        <v>948.60907589126361</v>
      </c>
    </row>
    <row r="91" spans="12:16" x14ac:dyDescent="0.35">
      <c r="L91">
        <v>86</v>
      </c>
      <c r="M91" s="8">
        <f t="shared" si="5"/>
        <v>188006.22795377902</v>
      </c>
      <c r="N91" s="9">
        <f t="shared" si="6"/>
        <v>471.20906989942711</v>
      </c>
      <c r="O91" s="9">
        <f t="shared" si="7"/>
        <v>477.40000599183651</v>
      </c>
      <c r="P91" s="9">
        <f t="shared" si="4"/>
        <v>948.60907589126361</v>
      </c>
    </row>
    <row r="92" spans="12:16" x14ac:dyDescent="0.35">
      <c r="L92">
        <v>87</v>
      </c>
      <c r="M92" s="8">
        <f t="shared" si="5"/>
        <v>187527.6344477722</v>
      </c>
      <c r="N92" s="9">
        <f t="shared" si="6"/>
        <v>470.01556988444753</v>
      </c>
      <c r="O92" s="9">
        <f t="shared" si="7"/>
        <v>478.59350600681609</v>
      </c>
      <c r="P92" s="9">
        <f t="shared" si="4"/>
        <v>948.60907589126361</v>
      </c>
    </row>
    <row r="93" spans="12:16" x14ac:dyDescent="0.35">
      <c r="L93">
        <v>88</v>
      </c>
      <c r="M93" s="8">
        <f t="shared" si="5"/>
        <v>187047.84445800036</v>
      </c>
      <c r="N93" s="9">
        <f t="shared" si="6"/>
        <v>468.81908611943049</v>
      </c>
      <c r="O93" s="9">
        <f t="shared" si="7"/>
        <v>479.78998977183312</v>
      </c>
      <c r="P93" s="9">
        <f t="shared" si="4"/>
        <v>948.60907589126361</v>
      </c>
    </row>
    <row r="94" spans="12:16" x14ac:dyDescent="0.35">
      <c r="L94">
        <v>89</v>
      </c>
      <c r="M94" s="8">
        <f t="shared" si="5"/>
        <v>186566.85499325409</v>
      </c>
      <c r="N94" s="9">
        <f t="shared" si="6"/>
        <v>467.61961114500087</v>
      </c>
      <c r="O94" s="9">
        <f t="shared" si="7"/>
        <v>480.98946474626274</v>
      </c>
      <c r="P94" s="9">
        <f t="shared" si="4"/>
        <v>948.60907589126361</v>
      </c>
    </row>
    <row r="95" spans="12:16" x14ac:dyDescent="0.35">
      <c r="L95">
        <v>90</v>
      </c>
      <c r="M95" s="8">
        <f t="shared" si="5"/>
        <v>186084.66305484597</v>
      </c>
      <c r="N95" s="9">
        <f t="shared" si="6"/>
        <v>466.41713748313526</v>
      </c>
      <c r="O95" s="9">
        <f t="shared" si="7"/>
        <v>482.19193840812835</v>
      </c>
      <c r="P95" s="9">
        <f t="shared" si="4"/>
        <v>948.60907589126361</v>
      </c>
    </row>
    <row r="96" spans="12:16" x14ac:dyDescent="0.35">
      <c r="L96">
        <v>91</v>
      </c>
      <c r="M96" s="8">
        <f t="shared" si="5"/>
        <v>185601.26563659182</v>
      </c>
      <c r="N96" s="9">
        <f t="shared" si="6"/>
        <v>465.21165763711491</v>
      </c>
      <c r="O96" s="9">
        <f t="shared" si="7"/>
        <v>483.3974182541487</v>
      </c>
      <c r="P96" s="9">
        <f t="shared" si="4"/>
        <v>948.60907589126361</v>
      </c>
    </row>
    <row r="97" spans="12:16" x14ac:dyDescent="0.35">
      <c r="L97">
        <v>92</v>
      </c>
      <c r="M97" s="8">
        <f t="shared" si="5"/>
        <v>185116.65972479203</v>
      </c>
      <c r="N97" s="9">
        <f t="shared" si="6"/>
        <v>464.0031640914795</v>
      </c>
      <c r="O97" s="9">
        <f t="shared" si="7"/>
        <v>484.60591179978411</v>
      </c>
      <c r="P97" s="9">
        <f t="shared" si="4"/>
        <v>948.60907589126361</v>
      </c>
    </row>
    <row r="98" spans="12:16" x14ac:dyDescent="0.35">
      <c r="L98">
        <v>93</v>
      </c>
      <c r="M98" s="8">
        <f t="shared" si="5"/>
        <v>184630.84229821275</v>
      </c>
      <c r="N98" s="9">
        <f t="shared" si="6"/>
        <v>462.79164931198005</v>
      </c>
      <c r="O98" s="9">
        <f t="shared" si="7"/>
        <v>485.81742657928356</v>
      </c>
      <c r="P98" s="9">
        <f t="shared" si="4"/>
        <v>948.60907589126361</v>
      </c>
    </row>
    <row r="99" spans="12:16" x14ac:dyDescent="0.35">
      <c r="L99">
        <v>94</v>
      </c>
      <c r="M99" s="8">
        <f t="shared" si="5"/>
        <v>184143.81032806702</v>
      </c>
      <c r="N99" s="9">
        <f t="shared" si="6"/>
        <v>461.57710574553181</v>
      </c>
      <c r="O99" s="9">
        <f t="shared" si="7"/>
        <v>487.0319701457318</v>
      </c>
      <c r="P99" s="9">
        <f t="shared" si="4"/>
        <v>948.60907589126361</v>
      </c>
    </row>
    <row r="100" spans="12:16" x14ac:dyDescent="0.35">
      <c r="L100">
        <v>95</v>
      </c>
      <c r="M100" s="8">
        <f t="shared" si="5"/>
        <v>183655.56077799591</v>
      </c>
      <c r="N100" s="9">
        <f t="shared" si="6"/>
        <v>460.35952582016756</v>
      </c>
      <c r="O100" s="9">
        <f t="shared" si="7"/>
        <v>488.24955007109605</v>
      </c>
      <c r="P100" s="9">
        <f t="shared" si="4"/>
        <v>948.60907589126361</v>
      </c>
    </row>
    <row r="101" spans="12:16" x14ac:dyDescent="0.35">
      <c r="L101">
        <v>96</v>
      </c>
      <c r="M101" s="8">
        <f t="shared" si="5"/>
        <v>183166.09060404965</v>
      </c>
      <c r="N101" s="9">
        <f t="shared" si="6"/>
        <v>459.13890194498975</v>
      </c>
      <c r="O101" s="9">
        <f t="shared" si="7"/>
        <v>489.47017394627386</v>
      </c>
      <c r="P101" s="9">
        <f t="shared" si="4"/>
        <v>948.60907589126361</v>
      </c>
    </row>
    <row r="102" spans="12:16" x14ac:dyDescent="0.35">
      <c r="L102">
        <v>97</v>
      </c>
      <c r="M102" s="8">
        <f t="shared" si="5"/>
        <v>182675.3967546685</v>
      </c>
      <c r="N102" s="9">
        <f t="shared" si="6"/>
        <v>457.91522651012411</v>
      </c>
      <c r="O102" s="9">
        <f t="shared" si="7"/>
        <v>490.6938493811395</v>
      </c>
      <c r="P102" s="9">
        <f t="shared" si="4"/>
        <v>948.60907589126361</v>
      </c>
    </row>
    <row r="103" spans="12:16" x14ac:dyDescent="0.35">
      <c r="L103">
        <v>98</v>
      </c>
      <c r="M103" s="8">
        <f t="shared" si="5"/>
        <v>182183.4761706639</v>
      </c>
      <c r="N103" s="9">
        <f t="shared" si="6"/>
        <v>456.68849188667127</v>
      </c>
      <c r="O103" s="9">
        <f t="shared" si="7"/>
        <v>491.92058400459234</v>
      </c>
      <c r="P103" s="9">
        <f t="shared" si="4"/>
        <v>948.60907589126361</v>
      </c>
    </row>
    <row r="104" spans="12:16" x14ac:dyDescent="0.35">
      <c r="L104">
        <v>99</v>
      </c>
      <c r="M104" s="8">
        <f t="shared" si="5"/>
        <v>181690.3257851993</v>
      </c>
      <c r="N104" s="9">
        <f t="shared" si="6"/>
        <v>455.45869042665976</v>
      </c>
      <c r="O104" s="9">
        <f t="shared" si="7"/>
        <v>493.15038546460386</v>
      </c>
      <c r="P104" s="9">
        <f t="shared" si="4"/>
        <v>948.60907589126361</v>
      </c>
    </row>
    <row r="105" spans="12:16" x14ac:dyDescent="0.35">
      <c r="L105">
        <v>100</v>
      </c>
      <c r="M105" s="8">
        <f t="shared" si="5"/>
        <v>181195.94252377102</v>
      </c>
      <c r="N105" s="9">
        <f t="shared" si="6"/>
        <v>454.22581446299819</v>
      </c>
      <c r="O105" s="9">
        <f t="shared" si="7"/>
        <v>494.38326142826543</v>
      </c>
      <c r="P105" s="9">
        <f t="shared" si="4"/>
        <v>948.60907589126361</v>
      </c>
    </row>
    <row r="106" spans="12:16" x14ac:dyDescent="0.35">
      <c r="L106">
        <v>101</v>
      </c>
      <c r="M106" s="8">
        <f t="shared" si="5"/>
        <v>180700.32330418919</v>
      </c>
      <c r="N106" s="9">
        <f t="shared" si="6"/>
        <v>452.98985630942752</v>
      </c>
      <c r="O106" s="9">
        <f t="shared" si="7"/>
        <v>495.61921958183609</v>
      </c>
      <c r="P106" s="9">
        <f t="shared" si="4"/>
        <v>948.60907589126361</v>
      </c>
    </row>
    <row r="107" spans="12:16" x14ac:dyDescent="0.35">
      <c r="L107">
        <v>102</v>
      </c>
      <c r="M107" s="8">
        <f t="shared" si="5"/>
        <v>180203.46503655839</v>
      </c>
      <c r="N107" s="9">
        <f t="shared" si="6"/>
        <v>451.75080826047298</v>
      </c>
      <c r="O107" s="9">
        <f t="shared" si="7"/>
        <v>496.85826763079064</v>
      </c>
      <c r="P107" s="9">
        <f t="shared" si="4"/>
        <v>948.60907589126361</v>
      </c>
    </row>
    <row r="108" spans="12:16" x14ac:dyDescent="0.35">
      <c r="L108">
        <v>103</v>
      </c>
      <c r="M108" s="8">
        <f t="shared" si="5"/>
        <v>179705.36462325853</v>
      </c>
      <c r="N108" s="9">
        <f t="shared" si="6"/>
        <v>450.50866259139593</v>
      </c>
      <c r="O108" s="9">
        <f t="shared" si="7"/>
        <v>498.10041329986768</v>
      </c>
      <c r="P108" s="9">
        <f t="shared" si="4"/>
        <v>948.60907589126361</v>
      </c>
    </row>
    <row r="109" spans="12:16" x14ac:dyDescent="0.35">
      <c r="L109">
        <v>104</v>
      </c>
      <c r="M109" s="8">
        <f t="shared" si="5"/>
        <v>179206.01895892542</v>
      </c>
      <c r="N109" s="9">
        <f t="shared" si="6"/>
        <v>449.26341155814634</v>
      </c>
      <c r="O109" s="9">
        <f t="shared" si="7"/>
        <v>499.34566433311727</v>
      </c>
      <c r="P109" s="9">
        <f t="shared" si="4"/>
        <v>948.60907589126361</v>
      </c>
    </row>
    <row r="110" spans="12:16" x14ac:dyDescent="0.35">
      <c r="L110">
        <v>105</v>
      </c>
      <c r="M110" s="8">
        <f t="shared" si="5"/>
        <v>178705.42493043147</v>
      </c>
      <c r="N110" s="9">
        <f t="shared" si="6"/>
        <v>448.01504739731354</v>
      </c>
      <c r="O110" s="9">
        <f t="shared" si="7"/>
        <v>500.59402849395008</v>
      </c>
      <c r="P110" s="9">
        <f t="shared" si="4"/>
        <v>948.60907589126361</v>
      </c>
    </row>
    <row r="111" spans="12:16" x14ac:dyDescent="0.35">
      <c r="L111">
        <v>106</v>
      </c>
      <c r="M111" s="8">
        <f t="shared" si="5"/>
        <v>178203.5794168663</v>
      </c>
      <c r="N111" s="9">
        <f t="shared" si="6"/>
        <v>446.76356232607867</v>
      </c>
      <c r="O111" s="9">
        <f t="shared" si="7"/>
        <v>501.84551356518494</v>
      </c>
      <c r="P111" s="9">
        <f t="shared" si="4"/>
        <v>948.60907589126361</v>
      </c>
    </row>
    <row r="112" spans="12:16" x14ac:dyDescent="0.35">
      <c r="L112">
        <v>107</v>
      </c>
      <c r="M112" s="8">
        <f t="shared" si="5"/>
        <v>177700.47928951721</v>
      </c>
      <c r="N112" s="9">
        <f t="shared" si="6"/>
        <v>445.50894854216568</v>
      </c>
      <c r="O112" s="9">
        <f t="shared" si="7"/>
        <v>503.10012734909793</v>
      </c>
      <c r="P112" s="9">
        <f t="shared" si="4"/>
        <v>948.60907589126361</v>
      </c>
    </row>
    <row r="113" spans="12:16" x14ac:dyDescent="0.35">
      <c r="L113">
        <v>108</v>
      </c>
      <c r="M113" s="8">
        <f t="shared" si="5"/>
        <v>177196.12141184974</v>
      </c>
      <c r="N113" s="9">
        <f t="shared" si="6"/>
        <v>444.25119822379298</v>
      </c>
      <c r="O113" s="9">
        <f t="shared" si="7"/>
        <v>504.35787766747063</v>
      </c>
      <c r="P113" s="9">
        <f t="shared" si="4"/>
        <v>948.60907589126361</v>
      </c>
    </row>
    <row r="114" spans="12:16" x14ac:dyDescent="0.35">
      <c r="L114">
        <v>109</v>
      </c>
      <c r="M114" s="8">
        <f t="shared" si="5"/>
        <v>176690.50263948811</v>
      </c>
      <c r="N114" s="9">
        <f t="shared" si="6"/>
        <v>442.99030352962433</v>
      </c>
      <c r="O114" s="9">
        <f t="shared" si="7"/>
        <v>505.61877236163929</v>
      </c>
      <c r="P114" s="9">
        <f t="shared" si="4"/>
        <v>948.60907589126361</v>
      </c>
    </row>
    <row r="115" spans="12:16" x14ac:dyDescent="0.35">
      <c r="L115">
        <v>110</v>
      </c>
      <c r="M115" s="8">
        <f t="shared" si="5"/>
        <v>176183.61982019557</v>
      </c>
      <c r="N115" s="9">
        <f t="shared" si="6"/>
        <v>441.72625659872028</v>
      </c>
      <c r="O115" s="9">
        <f t="shared" si="7"/>
        <v>506.88281929254333</v>
      </c>
      <c r="P115" s="9">
        <f t="shared" si="4"/>
        <v>948.60907589126361</v>
      </c>
    </row>
    <row r="116" spans="12:16" x14ac:dyDescent="0.35">
      <c r="L116">
        <v>111</v>
      </c>
      <c r="M116" s="8">
        <f t="shared" si="5"/>
        <v>175675.46979385481</v>
      </c>
      <c r="N116" s="9">
        <f t="shared" si="6"/>
        <v>440.45904955048894</v>
      </c>
      <c r="O116" s="9">
        <f t="shared" si="7"/>
        <v>508.15002634077467</v>
      </c>
      <c r="P116" s="9">
        <f t="shared" si="4"/>
        <v>948.60907589126361</v>
      </c>
    </row>
    <row r="117" spans="12:16" x14ac:dyDescent="0.35">
      <c r="L117">
        <v>112</v>
      </c>
      <c r="M117" s="8">
        <f t="shared" si="5"/>
        <v>175166.04939244819</v>
      </c>
      <c r="N117" s="9">
        <f t="shared" si="6"/>
        <v>439.18867448463698</v>
      </c>
      <c r="O117" s="9">
        <f t="shared" si="7"/>
        <v>509.42040140662664</v>
      </c>
      <c r="P117" s="9">
        <f t="shared" si="4"/>
        <v>948.60907589126361</v>
      </c>
    </row>
    <row r="118" spans="12:16" x14ac:dyDescent="0.35">
      <c r="L118">
        <v>113</v>
      </c>
      <c r="M118" s="8">
        <f t="shared" si="5"/>
        <v>174655.35544003805</v>
      </c>
      <c r="N118" s="9">
        <f t="shared" si="6"/>
        <v>437.91512348112042</v>
      </c>
      <c r="O118" s="9">
        <f t="shared" si="7"/>
        <v>510.6939524101432</v>
      </c>
      <c r="P118" s="9">
        <f t="shared" si="4"/>
        <v>948.60907589126361</v>
      </c>
    </row>
    <row r="119" spans="12:16" x14ac:dyDescent="0.35">
      <c r="L119">
        <v>114</v>
      </c>
      <c r="M119" s="8">
        <f t="shared" si="5"/>
        <v>174143.38475274688</v>
      </c>
      <c r="N119" s="9">
        <f t="shared" si="6"/>
        <v>436.63838860009514</v>
      </c>
      <c r="O119" s="9">
        <f t="shared" si="7"/>
        <v>511.97068729116847</v>
      </c>
      <c r="P119" s="9">
        <f t="shared" si="4"/>
        <v>948.60907589126361</v>
      </c>
    </row>
    <row r="120" spans="12:16" x14ac:dyDescent="0.35">
      <c r="L120">
        <v>115</v>
      </c>
      <c r="M120" s="8">
        <f t="shared" si="5"/>
        <v>173630.13413873749</v>
      </c>
      <c r="N120" s="9">
        <f t="shared" si="6"/>
        <v>435.35846188186719</v>
      </c>
      <c r="O120" s="9">
        <f t="shared" si="7"/>
        <v>513.25061400939649</v>
      </c>
      <c r="P120" s="9">
        <f t="shared" si="4"/>
        <v>948.60907589126361</v>
      </c>
    </row>
    <row r="121" spans="12:16" x14ac:dyDescent="0.35">
      <c r="L121">
        <v>116</v>
      </c>
      <c r="M121" s="8">
        <f t="shared" si="5"/>
        <v>173115.60039819306</v>
      </c>
      <c r="N121" s="9">
        <f t="shared" si="6"/>
        <v>434.0753353468437</v>
      </c>
      <c r="O121" s="9">
        <f t="shared" si="7"/>
        <v>514.53374054441997</v>
      </c>
      <c r="P121" s="9">
        <f t="shared" si="4"/>
        <v>948.60907589126361</v>
      </c>
    </row>
    <row r="122" spans="12:16" x14ac:dyDescent="0.35">
      <c r="L122">
        <v>117</v>
      </c>
      <c r="M122" s="8">
        <f t="shared" si="5"/>
        <v>172599.78032329728</v>
      </c>
      <c r="N122" s="9">
        <f t="shared" si="6"/>
        <v>432.78900099548264</v>
      </c>
      <c r="O122" s="9">
        <f t="shared" si="7"/>
        <v>515.82007489578098</v>
      </c>
      <c r="P122" s="9">
        <f t="shared" si="4"/>
        <v>948.60907589126361</v>
      </c>
    </row>
    <row r="123" spans="12:16" x14ac:dyDescent="0.35">
      <c r="L123">
        <v>118</v>
      </c>
      <c r="M123" s="8">
        <f t="shared" si="5"/>
        <v>172082.67069821426</v>
      </c>
      <c r="N123" s="9">
        <f t="shared" si="6"/>
        <v>431.49945080824318</v>
      </c>
      <c r="O123" s="9">
        <f t="shared" si="7"/>
        <v>517.10962508302043</v>
      </c>
      <c r="P123" s="9">
        <f t="shared" si="4"/>
        <v>948.60907589126361</v>
      </c>
    </row>
    <row r="124" spans="12:16" x14ac:dyDescent="0.35">
      <c r="L124">
        <v>119</v>
      </c>
      <c r="M124" s="8">
        <f t="shared" si="5"/>
        <v>171564.26829906853</v>
      </c>
      <c r="N124" s="9">
        <f t="shared" si="6"/>
        <v>430.20667674553562</v>
      </c>
      <c r="O124" s="9">
        <f t="shared" si="7"/>
        <v>518.40239914572794</v>
      </c>
      <c r="P124" s="9">
        <f t="shared" si="4"/>
        <v>948.60907589126361</v>
      </c>
    </row>
    <row r="125" spans="12:16" x14ac:dyDescent="0.35">
      <c r="L125">
        <v>120</v>
      </c>
      <c r="M125" s="8">
        <f t="shared" si="5"/>
        <v>171044.56989392493</v>
      </c>
      <c r="N125" s="9">
        <f t="shared" si="6"/>
        <v>428.9106707476713</v>
      </c>
      <c r="O125" s="9">
        <f t="shared" si="7"/>
        <v>519.69840514359225</v>
      </c>
      <c r="P125" s="9">
        <f t="shared" si="4"/>
        <v>948.60907589126361</v>
      </c>
    </row>
    <row r="126" spans="12:16" x14ac:dyDescent="0.35">
      <c r="L126">
        <v>121</v>
      </c>
      <c r="M126" s="8">
        <f t="shared" si="5"/>
        <v>170523.57224276848</v>
      </c>
      <c r="N126" s="9">
        <f t="shared" si="6"/>
        <v>427.61142473481232</v>
      </c>
      <c r="O126" s="9">
        <f t="shared" si="7"/>
        <v>520.9976511564513</v>
      </c>
      <c r="P126" s="9">
        <f t="shared" si="4"/>
        <v>948.60907589126361</v>
      </c>
    </row>
    <row r="127" spans="12:16" x14ac:dyDescent="0.35">
      <c r="L127">
        <v>122</v>
      </c>
      <c r="M127" s="8">
        <f t="shared" si="5"/>
        <v>170001.27209748415</v>
      </c>
      <c r="N127" s="9">
        <f t="shared" si="6"/>
        <v>426.30893060692119</v>
      </c>
      <c r="O127" s="9">
        <f t="shared" si="7"/>
        <v>522.30014528434242</v>
      </c>
      <c r="P127" s="9">
        <f t="shared" si="4"/>
        <v>948.60907589126361</v>
      </c>
    </row>
    <row r="128" spans="12:16" x14ac:dyDescent="0.35">
      <c r="L128">
        <v>123</v>
      </c>
      <c r="M128" s="8">
        <f t="shared" si="5"/>
        <v>169477.6662018366</v>
      </c>
      <c r="N128" s="9">
        <f t="shared" si="6"/>
        <v>425.00318024371035</v>
      </c>
      <c r="O128" s="9">
        <f t="shared" si="7"/>
        <v>523.60589564755333</v>
      </c>
      <c r="P128" s="9">
        <f t="shared" si="4"/>
        <v>948.60907589126361</v>
      </c>
    </row>
    <row r="129" spans="12:16" x14ac:dyDescent="0.35">
      <c r="L129">
        <v>124</v>
      </c>
      <c r="M129" s="8">
        <f t="shared" si="5"/>
        <v>168952.75129144994</v>
      </c>
      <c r="N129" s="9">
        <f t="shared" si="6"/>
        <v>423.69416550459147</v>
      </c>
      <c r="O129" s="9">
        <f t="shared" si="7"/>
        <v>524.91491038667209</v>
      </c>
      <c r="P129" s="9">
        <f t="shared" si="4"/>
        <v>948.60907589126361</v>
      </c>
    </row>
    <row r="130" spans="12:16" x14ac:dyDescent="0.35">
      <c r="L130">
        <v>125</v>
      </c>
      <c r="M130" s="8">
        <f t="shared" si="5"/>
        <v>168426.5240937873</v>
      </c>
      <c r="N130" s="9">
        <f t="shared" si="6"/>
        <v>422.38187822862483</v>
      </c>
      <c r="O130" s="9">
        <f t="shared" si="7"/>
        <v>526.22719766263879</v>
      </c>
      <c r="P130" s="9">
        <f t="shared" si="4"/>
        <v>948.60907589126361</v>
      </c>
    </row>
    <row r="131" spans="12:16" x14ac:dyDescent="0.35">
      <c r="L131">
        <v>126</v>
      </c>
      <c r="M131" s="8">
        <f t="shared" si="5"/>
        <v>167898.9813281305</v>
      </c>
      <c r="N131" s="9">
        <f t="shared" si="6"/>
        <v>421.06631023446829</v>
      </c>
      <c r="O131" s="9">
        <f t="shared" si="7"/>
        <v>527.54276565679538</v>
      </c>
      <c r="P131" s="9">
        <f t="shared" si="4"/>
        <v>948.60907589126361</v>
      </c>
    </row>
    <row r="132" spans="12:16" x14ac:dyDescent="0.35">
      <c r="L132">
        <v>127</v>
      </c>
      <c r="M132" s="8">
        <f t="shared" si="5"/>
        <v>167370.11970555957</v>
      </c>
      <c r="N132" s="9">
        <f t="shared" si="6"/>
        <v>419.74745332032626</v>
      </c>
      <c r="O132" s="9">
        <f t="shared" si="7"/>
        <v>528.86162257093736</v>
      </c>
      <c r="P132" s="9">
        <f t="shared" si="4"/>
        <v>948.60907589126361</v>
      </c>
    </row>
    <row r="133" spans="12:16" x14ac:dyDescent="0.35">
      <c r="L133">
        <v>128</v>
      </c>
      <c r="M133" s="8">
        <f t="shared" si="5"/>
        <v>166839.93592893222</v>
      </c>
      <c r="N133" s="9">
        <f t="shared" si="6"/>
        <v>418.42529926389892</v>
      </c>
      <c r="O133" s="9">
        <f t="shared" si="7"/>
        <v>530.18377662736475</v>
      </c>
      <c r="P133" s="9">
        <f t="shared" si="4"/>
        <v>948.60907589126361</v>
      </c>
    </row>
    <row r="134" spans="12:16" x14ac:dyDescent="0.35">
      <c r="L134">
        <v>129</v>
      </c>
      <c r="M134" s="8">
        <f t="shared" si="5"/>
        <v>166308.42669286329</v>
      </c>
      <c r="N134" s="9">
        <f t="shared" si="6"/>
        <v>417.09983982233052</v>
      </c>
      <c r="O134" s="9">
        <f t="shared" si="7"/>
        <v>531.50923606893309</v>
      </c>
      <c r="P134" s="9">
        <f t="shared" ref="P134:P197" si="8">+$G$13</f>
        <v>948.60907589126361</v>
      </c>
    </row>
    <row r="135" spans="12:16" x14ac:dyDescent="0.35">
      <c r="L135">
        <v>130</v>
      </c>
      <c r="M135" s="8">
        <f t="shared" ref="M135:M198" si="9">+M134-O135</f>
        <v>165775.58868370418</v>
      </c>
      <c r="N135" s="9">
        <f t="shared" ref="N135:N198" si="10">+M134*$G$9/12</f>
        <v>415.7710667321582</v>
      </c>
      <c r="O135" s="9">
        <f t="shared" ref="O135:O198" si="11">+P135-N135</f>
        <v>532.83800915910547</v>
      </c>
      <c r="P135" s="9">
        <f t="shared" si="8"/>
        <v>948.60907589126361</v>
      </c>
    </row>
    <row r="136" spans="12:16" x14ac:dyDescent="0.35">
      <c r="L136">
        <v>131</v>
      </c>
      <c r="M136" s="8">
        <f t="shared" si="9"/>
        <v>165241.41857952217</v>
      </c>
      <c r="N136" s="9">
        <f t="shared" si="10"/>
        <v>414.43897170926044</v>
      </c>
      <c r="O136" s="9">
        <f t="shared" si="11"/>
        <v>534.17010418200312</v>
      </c>
      <c r="P136" s="9">
        <f t="shared" si="8"/>
        <v>948.60907589126361</v>
      </c>
    </row>
    <row r="137" spans="12:16" x14ac:dyDescent="0.35">
      <c r="L137">
        <v>132</v>
      </c>
      <c r="M137" s="8">
        <f t="shared" si="9"/>
        <v>164705.91305007972</v>
      </c>
      <c r="N137" s="9">
        <f t="shared" si="10"/>
        <v>413.10354644880545</v>
      </c>
      <c r="O137" s="9">
        <f t="shared" si="11"/>
        <v>535.50552944245817</v>
      </c>
      <c r="P137" s="9">
        <f t="shared" si="8"/>
        <v>948.60907589126361</v>
      </c>
    </row>
    <row r="138" spans="12:16" x14ac:dyDescent="0.35">
      <c r="L138">
        <v>133</v>
      </c>
      <c r="M138" s="8">
        <f t="shared" si="9"/>
        <v>164169.06875681365</v>
      </c>
      <c r="N138" s="9">
        <f t="shared" si="10"/>
        <v>411.7647826251993</v>
      </c>
      <c r="O138" s="9">
        <f t="shared" si="11"/>
        <v>536.84429326606437</v>
      </c>
      <c r="P138" s="9">
        <f t="shared" si="8"/>
        <v>948.60907589126361</v>
      </c>
    </row>
    <row r="139" spans="12:16" x14ac:dyDescent="0.35">
      <c r="L139">
        <v>134</v>
      </c>
      <c r="M139" s="8">
        <f t="shared" si="9"/>
        <v>163630.88235281443</v>
      </c>
      <c r="N139" s="9">
        <f t="shared" si="10"/>
        <v>410.42267189203409</v>
      </c>
      <c r="O139" s="9">
        <f t="shared" si="11"/>
        <v>538.18640399922947</v>
      </c>
      <c r="P139" s="9">
        <f t="shared" si="8"/>
        <v>948.60907589126361</v>
      </c>
    </row>
    <row r="140" spans="12:16" x14ac:dyDescent="0.35">
      <c r="L140">
        <v>135</v>
      </c>
      <c r="M140" s="8">
        <f t="shared" si="9"/>
        <v>163091.3504828052</v>
      </c>
      <c r="N140" s="9">
        <f t="shared" si="10"/>
        <v>409.07720588203603</v>
      </c>
      <c r="O140" s="9">
        <f t="shared" si="11"/>
        <v>539.53187000922753</v>
      </c>
      <c r="P140" s="9">
        <f t="shared" si="8"/>
        <v>948.60907589126361</v>
      </c>
    </row>
    <row r="141" spans="12:16" x14ac:dyDescent="0.35">
      <c r="L141">
        <v>136</v>
      </c>
      <c r="M141" s="8">
        <f t="shared" si="9"/>
        <v>162550.46978312093</v>
      </c>
      <c r="N141" s="9">
        <f t="shared" si="10"/>
        <v>407.72837620701301</v>
      </c>
      <c r="O141" s="9">
        <f t="shared" si="11"/>
        <v>540.88069968425066</v>
      </c>
      <c r="P141" s="9">
        <f t="shared" si="8"/>
        <v>948.60907589126361</v>
      </c>
    </row>
    <row r="142" spans="12:16" x14ac:dyDescent="0.35">
      <c r="L142">
        <v>137</v>
      </c>
      <c r="M142" s="8">
        <f t="shared" si="9"/>
        <v>162008.23688168748</v>
      </c>
      <c r="N142" s="9">
        <f t="shared" si="10"/>
        <v>406.37617445780234</v>
      </c>
      <c r="O142" s="9">
        <f t="shared" si="11"/>
        <v>542.23290143346128</v>
      </c>
      <c r="P142" s="9">
        <f t="shared" si="8"/>
        <v>948.60907589126361</v>
      </c>
    </row>
    <row r="143" spans="12:16" x14ac:dyDescent="0.35">
      <c r="L143">
        <v>138</v>
      </c>
      <c r="M143" s="8">
        <f t="shared" si="9"/>
        <v>161464.64839800043</v>
      </c>
      <c r="N143" s="9">
        <f t="shared" si="10"/>
        <v>405.0205922042187</v>
      </c>
      <c r="O143" s="9">
        <f t="shared" si="11"/>
        <v>543.58848368704491</v>
      </c>
      <c r="P143" s="9">
        <f t="shared" si="8"/>
        <v>948.60907589126361</v>
      </c>
    </row>
    <row r="144" spans="12:16" x14ac:dyDescent="0.35">
      <c r="L144">
        <v>139</v>
      </c>
      <c r="M144" s="8">
        <f t="shared" si="9"/>
        <v>160919.70094310417</v>
      </c>
      <c r="N144" s="9">
        <f t="shared" si="10"/>
        <v>403.6616209950011</v>
      </c>
      <c r="O144" s="9">
        <f t="shared" si="11"/>
        <v>544.94745489626257</v>
      </c>
      <c r="P144" s="9">
        <f t="shared" si="8"/>
        <v>948.60907589126361</v>
      </c>
    </row>
    <row r="145" spans="12:16" x14ac:dyDescent="0.35">
      <c r="L145">
        <v>140</v>
      </c>
      <c r="M145" s="8">
        <f t="shared" si="9"/>
        <v>160373.39111957068</v>
      </c>
      <c r="N145" s="9">
        <f t="shared" si="10"/>
        <v>402.29925235776039</v>
      </c>
      <c r="O145" s="9">
        <f t="shared" si="11"/>
        <v>546.30982353350328</v>
      </c>
      <c r="P145" s="9">
        <f t="shared" si="8"/>
        <v>948.60907589126361</v>
      </c>
    </row>
    <row r="146" spans="12:16" x14ac:dyDescent="0.35">
      <c r="L146">
        <v>141</v>
      </c>
      <c r="M146" s="8">
        <f t="shared" si="9"/>
        <v>159825.71552147833</v>
      </c>
      <c r="N146" s="9">
        <f t="shared" si="10"/>
        <v>400.93347779892662</v>
      </c>
      <c r="O146" s="9">
        <f t="shared" si="11"/>
        <v>547.67559809233694</v>
      </c>
      <c r="P146" s="9">
        <f t="shared" si="8"/>
        <v>948.60907589126361</v>
      </c>
    </row>
    <row r="147" spans="12:16" x14ac:dyDescent="0.35">
      <c r="L147">
        <v>142</v>
      </c>
      <c r="M147" s="8">
        <f t="shared" si="9"/>
        <v>159276.67073439076</v>
      </c>
      <c r="N147" s="9">
        <f t="shared" si="10"/>
        <v>399.56428880369577</v>
      </c>
      <c r="O147" s="9">
        <f t="shared" si="11"/>
        <v>549.04478708756778</v>
      </c>
      <c r="P147" s="9">
        <f t="shared" si="8"/>
        <v>948.60907589126361</v>
      </c>
    </row>
    <row r="148" spans="12:16" x14ac:dyDescent="0.35">
      <c r="L148">
        <v>143</v>
      </c>
      <c r="M148" s="8">
        <f t="shared" si="9"/>
        <v>158726.25333533547</v>
      </c>
      <c r="N148" s="9">
        <f t="shared" si="10"/>
        <v>398.19167683597692</v>
      </c>
      <c r="O148" s="9">
        <f t="shared" si="11"/>
        <v>550.41739905528675</v>
      </c>
      <c r="P148" s="9">
        <f t="shared" si="8"/>
        <v>948.60907589126361</v>
      </c>
    </row>
    <row r="149" spans="12:16" x14ac:dyDescent="0.35">
      <c r="L149">
        <v>144</v>
      </c>
      <c r="M149" s="8">
        <f t="shared" si="9"/>
        <v>158174.45989278253</v>
      </c>
      <c r="N149" s="9">
        <f t="shared" si="10"/>
        <v>396.81563333833861</v>
      </c>
      <c r="O149" s="9">
        <f t="shared" si="11"/>
        <v>551.79344255292494</v>
      </c>
      <c r="P149" s="9">
        <f t="shared" si="8"/>
        <v>948.60907589126361</v>
      </c>
    </row>
    <row r="150" spans="12:16" x14ac:dyDescent="0.35">
      <c r="L150">
        <v>145</v>
      </c>
      <c r="M150" s="8">
        <f t="shared" si="9"/>
        <v>157621.28696662321</v>
      </c>
      <c r="N150" s="9">
        <f t="shared" si="10"/>
        <v>395.43614973195628</v>
      </c>
      <c r="O150" s="9">
        <f t="shared" si="11"/>
        <v>553.17292615930728</v>
      </c>
      <c r="P150" s="9">
        <f t="shared" si="8"/>
        <v>948.60907589126361</v>
      </c>
    </row>
    <row r="151" spans="12:16" x14ac:dyDescent="0.35">
      <c r="L151">
        <v>146</v>
      </c>
      <c r="M151" s="8">
        <f t="shared" si="9"/>
        <v>157066.73110814849</v>
      </c>
      <c r="N151" s="9">
        <f t="shared" si="10"/>
        <v>394.05321741655803</v>
      </c>
      <c r="O151" s="9">
        <f t="shared" si="11"/>
        <v>554.55585847470559</v>
      </c>
      <c r="P151" s="9">
        <f t="shared" si="8"/>
        <v>948.60907589126361</v>
      </c>
    </row>
    <row r="152" spans="12:16" x14ac:dyDescent="0.35">
      <c r="L152">
        <v>147</v>
      </c>
      <c r="M152" s="8">
        <f t="shared" si="9"/>
        <v>156510.78886002759</v>
      </c>
      <c r="N152" s="9">
        <f t="shared" si="10"/>
        <v>392.66682777037119</v>
      </c>
      <c r="O152" s="9">
        <f t="shared" si="11"/>
        <v>555.94224812089237</v>
      </c>
      <c r="P152" s="9">
        <f t="shared" si="8"/>
        <v>948.60907589126361</v>
      </c>
    </row>
    <row r="153" spans="12:16" x14ac:dyDescent="0.35">
      <c r="L153">
        <v>148</v>
      </c>
      <c r="M153" s="8">
        <f t="shared" si="9"/>
        <v>155953.45675628641</v>
      </c>
      <c r="N153" s="9">
        <f t="shared" si="10"/>
        <v>391.27697215006896</v>
      </c>
      <c r="O153" s="9">
        <f t="shared" si="11"/>
        <v>557.33210374119471</v>
      </c>
      <c r="P153" s="9">
        <f t="shared" si="8"/>
        <v>948.60907589126361</v>
      </c>
    </row>
    <row r="154" spans="12:16" x14ac:dyDescent="0.35">
      <c r="L154">
        <v>149</v>
      </c>
      <c r="M154" s="8">
        <f t="shared" si="9"/>
        <v>155394.73132228586</v>
      </c>
      <c r="N154" s="9">
        <f t="shared" si="10"/>
        <v>389.88364189071604</v>
      </c>
      <c r="O154" s="9">
        <f t="shared" si="11"/>
        <v>558.72543400054758</v>
      </c>
      <c r="P154" s="9">
        <f t="shared" si="8"/>
        <v>948.60907589126361</v>
      </c>
    </row>
    <row r="155" spans="12:16" x14ac:dyDescent="0.35">
      <c r="L155">
        <v>150</v>
      </c>
      <c r="M155" s="8">
        <f t="shared" si="9"/>
        <v>154834.6090747003</v>
      </c>
      <c r="N155" s="9">
        <f t="shared" si="10"/>
        <v>388.48682830571465</v>
      </c>
      <c r="O155" s="9">
        <f t="shared" si="11"/>
        <v>560.12224758554896</v>
      </c>
      <c r="P155" s="9">
        <f t="shared" si="8"/>
        <v>948.60907589126361</v>
      </c>
    </row>
    <row r="156" spans="12:16" x14ac:dyDescent="0.35">
      <c r="L156">
        <v>151</v>
      </c>
      <c r="M156" s="8">
        <f t="shared" si="9"/>
        <v>154273.0865214958</v>
      </c>
      <c r="N156" s="9">
        <f t="shared" si="10"/>
        <v>387.0865226867507</v>
      </c>
      <c r="O156" s="9">
        <f t="shared" si="11"/>
        <v>561.52255320451286</v>
      </c>
      <c r="P156" s="9">
        <f t="shared" si="8"/>
        <v>948.60907589126361</v>
      </c>
    </row>
    <row r="157" spans="12:16" x14ac:dyDescent="0.35">
      <c r="L157">
        <v>152</v>
      </c>
      <c r="M157" s="8">
        <f t="shared" si="9"/>
        <v>153710.16016190828</v>
      </c>
      <c r="N157" s="9">
        <f t="shared" si="10"/>
        <v>385.68271630373948</v>
      </c>
      <c r="O157" s="9">
        <f t="shared" si="11"/>
        <v>562.92635958752408</v>
      </c>
      <c r="P157" s="9">
        <f t="shared" si="8"/>
        <v>948.60907589126361</v>
      </c>
    </row>
    <row r="158" spans="12:16" x14ac:dyDescent="0.35">
      <c r="L158">
        <v>153</v>
      </c>
      <c r="M158" s="8">
        <f t="shared" si="9"/>
        <v>153145.82648642178</v>
      </c>
      <c r="N158" s="9">
        <f t="shared" si="10"/>
        <v>384.27540040477066</v>
      </c>
      <c r="O158" s="9">
        <f t="shared" si="11"/>
        <v>564.33367548649289</v>
      </c>
      <c r="P158" s="9">
        <f t="shared" si="8"/>
        <v>948.60907589126361</v>
      </c>
    </row>
    <row r="159" spans="12:16" x14ac:dyDescent="0.35">
      <c r="L159">
        <v>154</v>
      </c>
      <c r="M159" s="8">
        <f t="shared" si="9"/>
        <v>152580.08197674656</v>
      </c>
      <c r="N159" s="9">
        <f t="shared" si="10"/>
        <v>382.86456621605447</v>
      </c>
      <c r="O159" s="9">
        <f t="shared" si="11"/>
        <v>565.7445096752092</v>
      </c>
      <c r="P159" s="9">
        <f t="shared" si="8"/>
        <v>948.60907589126361</v>
      </c>
    </row>
    <row r="160" spans="12:16" x14ac:dyDescent="0.35">
      <c r="L160">
        <v>155</v>
      </c>
      <c r="M160" s="8">
        <f t="shared" si="9"/>
        <v>152012.92310579715</v>
      </c>
      <c r="N160" s="9">
        <f t="shared" si="10"/>
        <v>381.45020494186639</v>
      </c>
      <c r="O160" s="9">
        <f t="shared" si="11"/>
        <v>567.15887094939717</v>
      </c>
      <c r="P160" s="9">
        <f t="shared" si="8"/>
        <v>948.60907589126361</v>
      </c>
    </row>
    <row r="161" spans="12:16" x14ac:dyDescent="0.35">
      <c r="L161">
        <v>156</v>
      </c>
      <c r="M161" s="8">
        <f t="shared" si="9"/>
        <v>151444.34633767037</v>
      </c>
      <c r="N161" s="9">
        <f t="shared" si="10"/>
        <v>380.03230776449283</v>
      </c>
      <c r="O161" s="9">
        <f t="shared" si="11"/>
        <v>568.57676812677073</v>
      </c>
      <c r="P161" s="9">
        <f t="shared" si="8"/>
        <v>948.60907589126361</v>
      </c>
    </row>
    <row r="162" spans="12:16" x14ac:dyDescent="0.35">
      <c r="L162">
        <v>157</v>
      </c>
      <c r="M162" s="8">
        <f t="shared" si="9"/>
        <v>150874.34812762329</v>
      </c>
      <c r="N162" s="9">
        <f t="shared" si="10"/>
        <v>378.61086584417586</v>
      </c>
      <c r="O162" s="9">
        <f t="shared" si="11"/>
        <v>569.9982100470877</v>
      </c>
      <c r="P162" s="9">
        <f t="shared" si="8"/>
        <v>948.60907589126361</v>
      </c>
    </row>
    <row r="163" spans="12:16" x14ac:dyDescent="0.35">
      <c r="L163">
        <v>158</v>
      </c>
      <c r="M163" s="8">
        <f t="shared" si="9"/>
        <v>150302.92492205108</v>
      </c>
      <c r="N163" s="9">
        <f t="shared" si="10"/>
        <v>377.18587031905821</v>
      </c>
      <c r="O163" s="9">
        <f t="shared" si="11"/>
        <v>571.42320557220546</v>
      </c>
      <c r="P163" s="9">
        <f t="shared" si="8"/>
        <v>948.60907589126361</v>
      </c>
    </row>
    <row r="164" spans="12:16" x14ac:dyDescent="0.35">
      <c r="L164">
        <v>159</v>
      </c>
      <c r="M164" s="8">
        <f t="shared" si="9"/>
        <v>149730.07315846495</v>
      </c>
      <c r="N164" s="9">
        <f t="shared" si="10"/>
        <v>375.7573123051277</v>
      </c>
      <c r="O164" s="9">
        <f t="shared" si="11"/>
        <v>572.85176358613592</v>
      </c>
      <c r="P164" s="9">
        <f t="shared" si="8"/>
        <v>948.60907589126361</v>
      </c>
    </row>
    <row r="165" spans="12:16" x14ac:dyDescent="0.35">
      <c r="L165">
        <v>160</v>
      </c>
      <c r="M165" s="8">
        <f t="shared" si="9"/>
        <v>149155.78926546985</v>
      </c>
      <c r="N165" s="9">
        <f t="shared" si="10"/>
        <v>374.3251828961624</v>
      </c>
      <c r="O165" s="9">
        <f t="shared" si="11"/>
        <v>574.28389299510127</v>
      </c>
      <c r="P165" s="9">
        <f t="shared" si="8"/>
        <v>948.60907589126361</v>
      </c>
    </row>
    <row r="166" spans="12:16" x14ac:dyDescent="0.35">
      <c r="L166">
        <v>161</v>
      </c>
      <c r="M166" s="8">
        <f t="shared" si="9"/>
        <v>148580.06966274226</v>
      </c>
      <c r="N166" s="9">
        <f t="shared" si="10"/>
        <v>372.88947316367461</v>
      </c>
      <c r="O166" s="9">
        <f t="shared" si="11"/>
        <v>575.71960272758906</v>
      </c>
      <c r="P166" s="9">
        <f t="shared" si="8"/>
        <v>948.60907589126361</v>
      </c>
    </row>
    <row r="167" spans="12:16" x14ac:dyDescent="0.35">
      <c r="L167">
        <v>162</v>
      </c>
      <c r="M167" s="8">
        <f t="shared" si="9"/>
        <v>148002.91076100786</v>
      </c>
      <c r="N167" s="9">
        <f t="shared" si="10"/>
        <v>371.45017415685561</v>
      </c>
      <c r="O167" s="9">
        <f t="shared" si="11"/>
        <v>577.158901734408</v>
      </c>
      <c r="P167" s="9">
        <f t="shared" si="8"/>
        <v>948.60907589126361</v>
      </c>
    </row>
    <row r="168" spans="12:16" x14ac:dyDescent="0.35">
      <c r="L168">
        <v>163</v>
      </c>
      <c r="M168" s="8">
        <f t="shared" si="9"/>
        <v>147424.30896201913</v>
      </c>
      <c r="N168" s="9">
        <f t="shared" si="10"/>
        <v>370.00727690251966</v>
      </c>
      <c r="O168" s="9">
        <f t="shared" si="11"/>
        <v>578.60179898874389</v>
      </c>
      <c r="P168" s="9">
        <f t="shared" si="8"/>
        <v>948.60907589126361</v>
      </c>
    </row>
    <row r="169" spans="12:16" x14ac:dyDescent="0.35">
      <c r="L169">
        <v>164</v>
      </c>
      <c r="M169" s="8">
        <f t="shared" si="9"/>
        <v>146844.2606585329</v>
      </c>
      <c r="N169" s="9">
        <f t="shared" si="10"/>
        <v>368.56077240504783</v>
      </c>
      <c r="O169" s="9">
        <f t="shared" si="11"/>
        <v>580.04830348621579</v>
      </c>
      <c r="P169" s="9">
        <f t="shared" si="8"/>
        <v>948.60907589126361</v>
      </c>
    </row>
    <row r="170" spans="12:16" x14ac:dyDescent="0.35">
      <c r="L170">
        <v>165</v>
      </c>
      <c r="M170" s="8">
        <f t="shared" si="9"/>
        <v>146262.76223428798</v>
      </c>
      <c r="N170" s="9">
        <f t="shared" si="10"/>
        <v>367.1106516463322</v>
      </c>
      <c r="O170" s="9">
        <f t="shared" si="11"/>
        <v>581.49842424493136</v>
      </c>
      <c r="P170" s="9">
        <f t="shared" si="8"/>
        <v>948.60907589126361</v>
      </c>
    </row>
    <row r="171" spans="12:16" x14ac:dyDescent="0.35">
      <c r="L171">
        <v>166</v>
      </c>
      <c r="M171" s="8">
        <f t="shared" si="9"/>
        <v>145679.81006398244</v>
      </c>
      <c r="N171" s="9">
        <f t="shared" si="10"/>
        <v>365.65690558571993</v>
      </c>
      <c r="O171" s="9">
        <f t="shared" si="11"/>
        <v>582.95217030554363</v>
      </c>
      <c r="P171" s="9">
        <f t="shared" si="8"/>
        <v>948.60907589126361</v>
      </c>
    </row>
    <row r="172" spans="12:16" x14ac:dyDescent="0.35">
      <c r="L172">
        <v>167</v>
      </c>
      <c r="M172" s="8">
        <f t="shared" si="9"/>
        <v>145095.40051325114</v>
      </c>
      <c r="N172" s="9">
        <f t="shared" si="10"/>
        <v>364.19952515995607</v>
      </c>
      <c r="O172" s="9">
        <f t="shared" si="11"/>
        <v>584.40955073130749</v>
      </c>
      <c r="P172" s="9">
        <f t="shared" si="8"/>
        <v>948.60907589126361</v>
      </c>
    </row>
    <row r="173" spans="12:16" x14ac:dyDescent="0.35">
      <c r="L173">
        <v>168</v>
      </c>
      <c r="M173" s="8">
        <f t="shared" si="9"/>
        <v>144509.52993864301</v>
      </c>
      <c r="N173" s="9">
        <f t="shared" si="10"/>
        <v>362.73850128312785</v>
      </c>
      <c r="O173" s="9">
        <f t="shared" si="11"/>
        <v>585.87057460813571</v>
      </c>
      <c r="P173" s="9">
        <f t="shared" si="8"/>
        <v>948.60907589126361</v>
      </c>
    </row>
    <row r="174" spans="12:16" x14ac:dyDescent="0.35">
      <c r="L174">
        <v>169</v>
      </c>
      <c r="M174" s="8">
        <f t="shared" si="9"/>
        <v>143922.19468759836</v>
      </c>
      <c r="N174" s="9">
        <f t="shared" si="10"/>
        <v>361.27382484660751</v>
      </c>
      <c r="O174" s="9">
        <f t="shared" si="11"/>
        <v>587.33525104465616</v>
      </c>
      <c r="P174" s="9">
        <f t="shared" si="8"/>
        <v>948.60907589126361</v>
      </c>
    </row>
    <row r="175" spans="12:16" x14ac:dyDescent="0.35">
      <c r="L175">
        <v>170</v>
      </c>
      <c r="M175" s="8">
        <f t="shared" si="9"/>
        <v>143333.3910984261</v>
      </c>
      <c r="N175" s="9">
        <f t="shared" si="10"/>
        <v>359.80548671899584</v>
      </c>
      <c r="O175" s="9">
        <f t="shared" si="11"/>
        <v>588.80358917226772</v>
      </c>
      <c r="P175" s="9">
        <f t="shared" si="8"/>
        <v>948.60907589126361</v>
      </c>
    </row>
    <row r="176" spans="12:16" x14ac:dyDescent="0.35">
      <c r="L176">
        <v>171</v>
      </c>
      <c r="M176" s="8">
        <f t="shared" si="9"/>
        <v>142743.1155002809</v>
      </c>
      <c r="N176" s="9">
        <f t="shared" si="10"/>
        <v>358.33347774606523</v>
      </c>
      <c r="O176" s="9">
        <f t="shared" si="11"/>
        <v>590.27559814519839</v>
      </c>
      <c r="P176" s="9">
        <f t="shared" si="8"/>
        <v>948.60907589126361</v>
      </c>
    </row>
    <row r="177" spans="12:16" x14ac:dyDescent="0.35">
      <c r="L177">
        <v>172</v>
      </c>
      <c r="M177" s="8">
        <f t="shared" si="9"/>
        <v>142151.36421314033</v>
      </c>
      <c r="N177" s="9">
        <f t="shared" si="10"/>
        <v>356.85778875070224</v>
      </c>
      <c r="O177" s="9">
        <f t="shared" si="11"/>
        <v>591.75128714056132</v>
      </c>
      <c r="P177" s="9">
        <f t="shared" si="8"/>
        <v>948.60907589126361</v>
      </c>
    </row>
    <row r="178" spans="12:16" x14ac:dyDescent="0.35">
      <c r="L178">
        <v>173</v>
      </c>
      <c r="M178" s="8">
        <f t="shared" si="9"/>
        <v>141558.13354778191</v>
      </c>
      <c r="N178" s="9">
        <f t="shared" si="10"/>
        <v>355.37841053285086</v>
      </c>
      <c r="O178" s="9">
        <f t="shared" si="11"/>
        <v>593.23066535841281</v>
      </c>
      <c r="P178" s="9">
        <f t="shared" si="8"/>
        <v>948.60907589126361</v>
      </c>
    </row>
    <row r="179" spans="12:16" x14ac:dyDescent="0.35">
      <c r="L179">
        <v>174</v>
      </c>
      <c r="M179" s="8">
        <f t="shared" si="9"/>
        <v>140963.41980576009</v>
      </c>
      <c r="N179" s="9">
        <f t="shared" si="10"/>
        <v>353.89533386945476</v>
      </c>
      <c r="O179" s="9">
        <f t="shared" si="11"/>
        <v>594.71374202180891</v>
      </c>
      <c r="P179" s="9">
        <f t="shared" si="8"/>
        <v>948.60907589126361</v>
      </c>
    </row>
    <row r="180" spans="12:16" x14ac:dyDescent="0.35">
      <c r="L180">
        <v>175</v>
      </c>
      <c r="M180" s="8">
        <f t="shared" si="9"/>
        <v>140367.21927938322</v>
      </c>
      <c r="N180" s="9">
        <f t="shared" si="10"/>
        <v>352.40854951440019</v>
      </c>
      <c r="O180" s="9">
        <f t="shared" si="11"/>
        <v>596.20052637686342</v>
      </c>
      <c r="P180" s="9">
        <f t="shared" si="8"/>
        <v>948.60907589126361</v>
      </c>
    </row>
    <row r="181" spans="12:16" x14ac:dyDescent="0.35">
      <c r="L181">
        <v>176</v>
      </c>
      <c r="M181" s="8">
        <f t="shared" si="9"/>
        <v>139769.52825169041</v>
      </c>
      <c r="N181" s="9">
        <f t="shared" si="10"/>
        <v>350.91804819845805</v>
      </c>
      <c r="O181" s="9">
        <f t="shared" si="11"/>
        <v>597.69102769280562</v>
      </c>
      <c r="P181" s="9">
        <f t="shared" si="8"/>
        <v>948.60907589126361</v>
      </c>
    </row>
    <row r="182" spans="12:16" x14ac:dyDescent="0.35">
      <c r="L182">
        <v>177</v>
      </c>
      <c r="M182" s="8">
        <f t="shared" si="9"/>
        <v>139170.34299642837</v>
      </c>
      <c r="N182" s="9">
        <f t="shared" si="10"/>
        <v>349.42382062922599</v>
      </c>
      <c r="O182" s="9">
        <f t="shared" si="11"/>
        <v>599.18525526203757</v>
      </c>
      <c r="P182" s="9">
        <f t="shared" si="8"/>
        <v>948.60907589126361</v>
      </c>
    </row>
    <row r="183" spans="12:16" x14ac:dyDescent="0.35">
      <c r="L183">
        <v>178</v>
      </c>
      <c r="M183" s="8">
        <f t="shared" si="9"/>
        <v>138569.65977802817</v>
      </c>
      <c r="N183" s="9">
        <f t="shared" si="10"/>
        <v>347.92585749107093</v>
      </c>
      <c r="O183" s="9">
        <f t="shared" si="11"/>
        <v>600.68321840019269</v>
      </c>
      <c r="P183" s="9">
        <f t="shared" si="8"/>
        <v>948.60907589126361</v>
      </c>
    </row>
    <row r="184" spans="12:16" x14ac:dyDescent="0.35">
      <c r="L184">
        <v>179</v>
      </c>
      <c r="M184" s="8">
        <f t="shared" si="9"/>
        <v>137967.47485158197</v>
      </c>
      <c r="N184" s="9">
        <f t="shared" si="10"/>
        <v>346.42414944507044</v>
      </c>
      <c r="O184" s="9">
        <f t="shared" si="11"/>
        <v>602.18492644619323</v>
      </c>
      <c r="P184" s="9">
        <f t="shared" si="8"/>
        <v>948.60907589126361</v>
      </c>
    </row>
    <row r="185" spans="12:16" x14ac:dyDescent="0.35">
      <c r="L185">
        <v>180</v>
      </c>
      <c r="M185" s="8">
        <f t="shared" si="9"/>
        <v>137363.78446281966</v>
      </c>
      <c r="N185" s="9">
        <f t="shared" si="10"/>
        <v>344.9186871289549</v>
      </c>
      <c r="O185" s="9">
        <f t="shared" si="11"/>
        <v>603.69038876230866</v>
      </c>
      <c r="P185" s="9">
        <f t="shared" si="8"/>
        <v>948.60907589126361</v>
      </c>
    </row>
    <row r="186" spans="12:16" x14ac:dyDescent="0.35">
      <c r="L186">
        <v>181</v>
      </c>
      <c r="M186" s="8">
        <f t="shared" si="9"/>
        <v>136758.58484808545</v>
      </c>
      <c r="N186" s="9">
        <f t="shared" si="10"/>
        <v>343.40946115704918</v>
      </c>
      <c r="O186" s="9">
        <f t="shared" si="11"/>
        <v>605.19961473421449</v>
      </c>
      <c r="P186" s="9">
        <f t="shared" si="8"/>
        <v>948.60907589126361</v>
      </c>
    </row>
    <row r="187" spans="12:16" x14ac:dyDescent="0.35">
      <c r="L187">
        <v>182</v>
      </c>
      <c r="M187" s="8">
        <f t="shared" si="9"/>
        <v>136151.87223431439</v>
      </c>
      <c r="N187" s="9">
        <f t="shared" si="10"/>
        <v>341.89646212021358</v>
      </c>
      <c r="O187" s="9">
        <f t="shared" si="11"/>
        <v>606.71261377104997</v>
      </c>
      <c r="P187" s="9">
        <f t="shared" si="8"/>
        <v>948.60907589126361</v>
      </c>
    </row>
    <row r="188" spans="12:16" x14ac:dyDescent="0.35">
      <c r="L188">
        <v>183</v>
      </c>
      <c r="M188" s="8">
        <f t="shared" si="9"/>
        <v>135543.64283900891</v>
      </c>
      <c r="N188" s="9">
        <f t="shared" si="10"/>
        <v>340.37968058578593</v>
      </c>
      <c r="O188" s="9">
        <f t="shared" si="11"/>
        <v>608.22939530547774</v>
      </c>
      <c r="P188" s="9">
        <f t="shared" si="8"/>
        <v>948.60907589126361</v>
      </c>
    </row>
    <row r="189" spans="12:16" x14ac:dyDescent="0.35">
      <c r="L189">
        <v>184</v>
      </c>
      <c r="M189" s="8">
        <f t="shared" si="9"/>
        <v>134933.89287021518</v>
      </c>
      <c r="N189" s="9">
        <f t="shared" si="10"/>
        <v>338.85910709752227</v>
      </c>
      <c r="O189" s="9">
        <f t="shared" si="11"/>
        <v>609.74996879374135</v>
      </c>
      <c r="P189" s="9">
        <f t="shared" si="8"/>
        <v>948.60907589126361</v>
      </c>
    </row>
    <row r="190" spans="12:16" x14ac:dyDescent="0.35">
      <c r="L190">
        <v>185</v>
      </c>
      <c r="M190" s="8">
        <f t="shared" si="9"/>
        <v>134322.61852649946</v>
      </c>
      <c r="N190" s="9">
        <f t="shared" si="10"/>
        <v>337.33473217553791</v>
      </c>
      <c r="O190" s="9">
        <f t="shared" si="11"/>
        <v>611.27434371572576</v>
      </c>
      <c r="P190" s="9">
        <f t="shared" si="8"/>
        <v>948.60907589126361</v>
      </c>
    </row>
    <row r="191" spans="12:16" x14ac:dyDescent="0.35">
      <c r="L191">
        <v>186</v>
      </c>
      <c r="M191" s="8">
        <f t="shared" si="9"/>
        <v>133709.81599692444</v>
      </c>
      <c r="N191" s="9">
        <f t="shared" si="10"/>
        <v>335.80654631624861</v>
      </c>
      <c r="O191" s="9">
        <f t="shared" si="11"/>
        <v>612.802529575015</v>
      </c>
      <c r="P191" s="9">
        <f t="shared" si="8"/>
        <v>948.60907589126361</v>
      </c>
    </row>
    <row r="192" spans="12:16" x14ac:dyDescent="0.35">
      <c r="L192">
        <v>187</v>
      </c>
      <c r="M192" s="8">
        <f t="shared" si="9"/>
        <v>133095.48146102548</v>
      </c>
      <c r="N192" s="9">
        <f t="shared" si="10"/>
        <v>334.27453999231108</v>
      </c>
      <c r="O192" s="9">
        <f t="shared" si="11"/>
        <v>614.33453589895248</v>
      </c>
      <c r="P192" s="9">
        <f t="shared" si="8"/>
        <v>948.60907589126361</v>
      </c>
    </row>
    <row r="193" spans="12:16" x14ac:dyDescent="0.35">
      <c r="L193">
        <v>188</v>
      </c>
      <c r="M193" s="8">
        <f t="shared" si="9"/>
        <v>132479.6110887868</v>
      </c>
      <c r="N193" s="9">
        <f t="shared" si="10"/>
        <v>332.73870365256369</v>
      </c>
      <c r="O193" s="9">
        <f t="shared" si="11"/>
        <v>615.87037223869993</v>
      </c>
      <c r="P193" s="9">
        <f t="shared" si="8"/>
        <v>948.60907589126361</v>
      </c>
    </row>
    <row r="194" spans="12:16" x14ac:dyDescent="0.35">
      <c r="L194">
        <v>189</v>
      </c>
      <c r="M194" s="8">
        <f t="shared" si="9"/>
        <v>131862.20104061751</v>
      </c>
      <c r="N194" s="9">
        <f t="shared" si="10"/>
        <v>331.19902772196696</v>
      </c>
      <c r="O194" s="9">
        <f t="shared" si="11"/>
        <v>617.41004816929672</v>
      </c>
      <c r="P194" s="9">
        <f t="shared" si="8"/>
        <v>948.60907589126361</v>
      </c>
    </row>
    <row r="195" spans="12:16" x14ac:dyDescent="0.35">
      <c r="L195">
        <v>190</v>
      </c>
      <c r="M195" s="8">
        <f t="shared" si="9"/>
        <v>131243.2474673278</v>
      </c>
      <c r="N195" s="9">
        <f t="shared" si="10"/>
        <v>329.65550260154379</v>
      </c>
      <c r="O195" s="9">
        <f t="shared" si="11"/>
        <v>618.95357328971977</v>
      </c>
      <c r="P195" s="9">
        <f t="shared" si="8"/>
        <v>948.60907589126361</v>
      </c>
    </row>
    <row r="196" spans="12:16" x14ac:dyDescent="0.35">
      <c r="L196">
        <v>191</v>
      </c>
      <c r="M196" s="8">
        <f t="shared" si="9"/>
        <v>130622.74651010486</v>
      </c>
      <c r="N196" s="9">
        <f t="shared" si="10"/>
        <v>328.10811866831949</v>
      </c>
      <c r="O196" s="9">
        <f t="shared" si="11"/>
        <v>620.50095722294418</v>
      </c>
      <c r="P196" s="9">
        <f t="shared" si="8"/>
        <v>948.60907589126361</v>
      </c>
    </row>
    <row r="197" spans="12:16" x14ac:dyDescent="0.35">
      <c r="L197">
        <v>192</v>
      </c>
      <c r="M197" s="8">
        <f t="shared" si="9"/>
        <v>130000.69430048886</v>
      </c>
      <c r="N197" s="9">
        <f t="shared" si="10"/>
        <v>326.55686627526217</v>
      </c>
      <c r="O197" s="9">
        <f t="shared" si="11"/>
        <v>622.05220961600139</v>
      </c>
      <c r="P197" s="9">
        <f t="shared" si="8"/>
        <v>948.60907589126361</v>
      </c>
    </row>
    <row r="198" spans="12:16" x14ac:dyDescent="0.35">
      <c r="L198">
        <v>193</v>
      </c>
      <c r="M198" s="8">
        <f t="shared" si="9"/>
        <v>129377.08696034882</v>
      </c>
      <c r="N198" s="9">
        <f t="shared" si="10"/>
        <v>325.00173575122216</v>
      </c>
      <c r="O198" s="9">
        <f t="shared" si="11"/>
        <v>623.60734014004152</v>
      </c>
      <c r="P198" s="9">
        <f t="shared" ref="P198:P261" si="12">+$G$13</f>
        <v>948.60907589126361</v>
      </c>
    </row>
    <row r="199" spans="12:16" x14ac:dyDescent="0.35">
      <c r="L199">
        <v>194</v>
      </c>
      <c r="M199" s="8">
        <f t="shared" ref="M199:M262" si="13">+M198-O199</f>
        <v>128751.92060185844</v>
      </c>
      <c r="N199" s="9">
        <f t="shared" ref="N199:N262" si="14">+M198*$G$9/12</f>
        <v>323.44271740087203</v>
      </c>
      <c r="O199" s="9">
        <f t="shared" ref="O199:O262" si="15">+P199-N199</f>
        <v>625.16635849039153</v>
      </c>
      <c r="P199" s="9">
        <f t="shared" si="12"/>
        <v>948.60907589126361</v>
      </c>
    </row>
    <row r="200" spans="12:16" x14ac:dyDescent="0.35">
      <c r="L200">
        <v>195</v>
      </c>
      <c r="M200" s="8">
        <f t="shared" si="13"/>
        <v>128125.19132747182</v>
      </c>
      <c r="N200" s="9">
        <f t="shared" si="14"/>
        <v>321.87980150464608</v>
      </c>
      <c r="O200" s="9">
        <f t="shared" si="15"/>
        <v>626.72927438661759</v>
      </c>
      <c r="P200" s="9">
        <f t="shared" si="12"/>
        <v>948.60907589126361</v>
      </c>
    </row>
    <row r="201" spans="12:16" x14ac:dyDescent="0.35">
      <c r="L201">
        <v>196</v>
      </c>
      <c r="M201" s="8">
        <f t="shared" si="13"/>
        <v>127496.89522989924</v>
      </c>
      <c r="N201" s="9">
        <f t="shared" si="14"/>
        <v>320.31297831867954</v>
      </c>
      <c r="O201" s="9">
        <f t="shared" si="15"/>
        <v>628.29609757258413</v>
      </c>
      <c r="P201" s="9">
        <f t="shared" si="12"/>
        <v>948.60907589126361</v>
      </c>
    </row>
    <row r="202" spans="12:16" x14ac:dyDescent="0.35">
      <c r="L202">
        <v>197</v>
      </c>
      <c r="M202" s="8">
        <f t="shared" si="13"/>
        <v>126867.02839208272</v>
      </c>
      <c r="N202" s="9">
        <f t="shared" si="14"/>
        <v>318.74223807474806</v>
      </c>
      <c r="O202" s="9">
        <f t="shared" si="15"/>
        <v>629.8668378165155</v>
      </c>
      <c r="P202" s="9">
        <f t="shared" si="12"/>
        <v>948.60907589126361</v>
      </c>
    </row>
    <row r="203" spans="12:16" x14ac:dyDescent="0.35">
      <c r="L203">
        <v>198</v>
      </c>
      <c r="M203" s="8">
        <f t="shared" si="13"/>
        <v>126235.58688717167</v>
      </c>
      <c r="N203" s="9">
        <f t="shared" si="14"/>
        <v>317.16757098020679</v>
      </c>
      <c r="O203" s="9">
        <f t="shared" si="15"/>
        <v>631.44150491105688</v>
      </c>
      <c r="P203" s="9">
        <f t="shared" si="12"/>
        <v>948.60907589126361</v>
      </c>
    </row>
    <row r="204" spans="12:16" x14ac:dyDescent="0.35">
      <c r="L204">
        <v>199</v>
      </c>
      <c r="M204" s="8">
        <f t="shared" si="13"/>
        <v>125602.56677849834</v>
      </c>
      <c r="N204" s="9">
        <f t="shared" si="14"/>
        <v>315.58896721792917</v>
      </c>
      <c r="O204" s="9">
        <f t="shared" si="15"/>
        <v>633.02010867333445</v>
      </c>
      <c r="P204" s="9">
        <f t="shared" si="12"/>
        <v>948.60907589126361</v>
      </c>
    </row>
    <row r="205" spans="12:16" x14ac:dyDescent="0.35">
      <c r="L205">
        <v>200</v>
      </c>
      <c r="M205" s="8">
        <f t="shared" si="13"/>
        <v>124967.96411955332</v>
      </c>
      <c r="N205" s="9">
        <f t="shared" si="14"/>
        <v>314.00641694624585</v>
      </c>
      <c r="O205" s="9">
        <f t="shared" si="15"/>
        <v>634.60265894501777</v>
      </c>
      <c r="P205" s="9">
        <f t="shared" si="12"/>
        <v>948.60907589126361</v>
      </c>
    </row>
    <row r="206" spans="12:16" x14ac:dyDescent="0.35">
      <c r="L206">
        <v>201</v>
      </c>
      <c r="M206" s="8">
        <f t="shared" si="13"/>
        <v>124331.77495396094</v>
      </c>
      <c r="N206" s="9">
        <f t="shared" si="14"/>
        <v>312.41991029888328</v>
      </c>
      <c r="O206" s="9">
        <f t="shared" si="15"/>
        <v>636.18916559238028</v>
      </c>
      <c r="P206" s="9">
        <f t="shared" si="12"/>
        <v>948.60907589126361</v>
      </c>
    </row>
    <row r="207" spans="12:16" x14ac:dyDescent="0.35">
      <c r="L207">
        <v>202</v>
      </c>
      <c r="M207" s="8">
        <f t="shared" si="13"/>
        <v>123693.99531545458</v>
      </c>
      <c r="N207" s="9">
        <f t="shared" si="14"/>
        <v>310.82943738490229</v>
      </c>
      <c r="O207" s="9">
        <f t="shared" si="15"/>
        <v>637.77963850636138</v>
      </c>
      <c r="P207" s="9">
        <f t="shared" si="12"/>
        <v>948.60907589126361</v>
      </c>
    </row>
    <row r="208" spans="12:16" x14ac:dyDescent="0.35">
      <c r="L208">
        <v>203</v>
      </c>
      <c r="M208" s="8">
        <f t="shared" si="13"/>
        <v>123054.62122785195</v>
      </c>
      <c r="N208" s="9">
        <f t="shared" si="14"/>
        <v>309.23498828863643</v>
      </c>
      <c r="O208" s="9">
        <f t="shared" si="15"/>
        <v>639.37408760262724</v>
      </c>
      <c r="P208" s="9">
        <f t="shared" si="12"/>
        <v>948.60907589126361</v>
      </c>
    </row>
    <row r="209" spans="12:16" x14ac:dyDescent="0.35">
      <c r="L209">
        <v>204</v>
      </c>
      <c r="M209" s="8">
        <f t="shared" si="13"/>
        <v>122413.64870503033</v>
      </c>
      <c r="N209" s="9">
        <f t="shared" si="14"/>
        <v>307.63655306962988</v>
      </c>
      <c r="O209" s="9">
        <f t="shared" si="15"/>
        <v>640.97252282163367</v>
      </c>
      <c r="P209" s="9">
        <f t="shared" si="12"/>
        <v>948.60907589126361</v>
      </c>
    </row>
    <row r="210" spans="12:16" x14ac:dyDescent="0.35">
      <c r="L210">
        <v>205</v>
      </c>
      <c r="M210" s="8">
        <f t="shared" si="13"/>
        <v>121771.07375090163</v>
      </c>
      <c r="N210" s="9">
        <f t="shared" si="14"/>
        <v>306.03412176257581</v>
      </c>
      <c r="O210" s="9">
        <f t="shared" si="15"/>
        <v>642.57495412868775</v>
      </c>
      <c r="P210" s="9">
        <f t="shared" si="12"/>
        <v>948.60907589126361</v>
      </c>
    </row>
    <row r="211" spans="12:16" x14ac:dyDescent="0.35">
      <c r="L211">
        <v>206</v>
      </c>
      <c r="M211" s="8">
        <f t="shared" si="13"/>
        <v>121126.89235938762</v>
      </c>
      <c r="N211" s="9">
        <f t="shared" si="14"/>
        <v>304.42768437725408</v>
      </c>
      <c r="O211" s="9">
        <f t="shared" si="15"/>
        <v>644.18139151400953</v>
      </c>
      <c r="P211" s="9">
        <f t="shared" si="12"/>
        <v>948.60907589126361</v>
      </c>
    </row>
    <row r="212" spans="12:16" x14ac:dyDescent="0.35">
      <c r="L212">
        <v>207</v>
      </c>
      <c r="M212" s="8">
        <f t="shared" si="13"/>
        <v>120481.10051439483</v>
      </c>
      <c r="N212" s="9">
        <f t="shared" si="14"/>
        <v>302.81723089846906</v>
      </c>
      <c r="O212" s="9">
        <f t="shared" si="15"/>
        <v>645.79184499279449</v>
      </c>
      <c r="P212" s="9">
        <f t="shared" si="12"/>
        <v>948.60907589126361</v>
      </c>
    </row>
    <row r="213" spans="12:16" x14ac:dyDescent="0.35">
      <c r="L213">
        <v>208</v>
      </c>
      <c r="M213" s="8">
        <f t="shared" si="13"/>
        <v>119833.69418978954</v>
      </c>
      <c r="N213" s="9">
        <f t="shared" si="14"/>
        <v>301.20275128598706</v>
      </c>
      <c r="O213" s="9">
        <f t="shared" si="15"/>
        <v>647.4063246052765</v>
      </c>
      <c r="P213" s="9">
        <f t="shared" si="12"/>
        <v>948.60907589126361</v>
      </c>
    </row>
    <row r="214" spans="12:16" x14ac:dyDescent="0.35">
      <c r="L214">
        <v>209</v>
      </c>
      <c r="M214" s="8">
        <f t="shared" si="13"/>
        <v>119184.66934937275</v>
      </c>
      <c r="N214" s="9">
        <f t="shared" si="14"/>
        <v>299.58423547447381</v>
      </c>
      <c r="O214" s="9">
        <f t="shared" si="15"/>
        <v>649.02484041678986</v>
      </c>
      <c r="P214" s="9">
        <f t="shared" si="12"/>
        <v>948.60907589126361</v>
      </c>
    </row>
    <row r="215" spans="12:16" x14ac:dyDescent="0.35">
      <c r="L215">
        <v>210</v>
      </c>
      <c r="M215" s="8">
        <f t="shared" si="13"/>
        <v>118534.02194685492</v>
      </c>
      <c r="N215" s="9">
        <f t="shared" si="14"/>
        <v>297.96167337343189</v>
      </c>
      <c r="O215" s="9">
        <f t="shared" si="15"/>
        <v>650.64740251783178</v>
      </c>
      <c r="P215" s="9">
        <f t="shared" si="12"/>
        <v>948.60907589126361</v>
      </c>
    </row>
    <row r="216" spans="12:16" x14ac:dyDescent="0.35">
      <c r="L216">
        <v>211</v>
      </c>
      <c r="M216" s="8">
        <f t="shared" si="13"/>
        <v>117881.74792583079</v>
      </c>
      <c r="N216" s="9">
        <f t="shared" si="14"/>
        <v>296.33505486713727</v>
      </c>
      <c r="O216" s="9">
        <f t="shared" si="15"/>
        <v>652.27402102412634</v>
      </c>
      <c r="P216" s="9">
        <f t="shared" si="12"/>
        <v>948.60907589126361</v>
      </c>
    </row>
    <row r="217" spans="12:16" x14ac:dyDescent="0.35">
      <c r="L217">
        <v>212</v>
      </c>
      <c r="M217" s="8">
        <f t="shared" si="13"/>
        <v>117227.8432197541</v>
      </c>
      <c r="N217" s="9">
        <f t="shared" si="14"/>
        <v>294.70436981457698</v>
      </c>
      <c r="O217" s="9">
        <f t="shared" si="15"/>
        <v>653.90470607668658</v>
      </c>
      <c r="P217" s="9">
        <f t="shared" si="12"/>
        <v>948.60907589126361</v>
      </c>
    </row>
    <row r="218" spans="12:16" x14ac:dyDescent="0.35">
      <c r="L218">
        <v>213</v>
      </c>
      <c r="M218" s="8">
        <f t="shared" si="13"/>
        <v>116572.30375191222</v>
      </c>
      <c r="N218" s="9">
        <f t="shared" si="14"/>
        <v>293.06960804938524</v>
      </c>
      <c r="O218" s="9">
        <f t="shared" si="15"/>
        <v>655.53946784187838</v>
      </c>
      <c r="P218" s="9">
        <f t="shared" si="12"/>
        <v>948.60907589126361</v>
      </c>
    </row>
    <row r="219" spans="12:16" x14ac:dyDescent="0.35">
      <c r="L219">
        <v>214</v>
      </c>
      <c r="M219" s="8">
        <f t="shared" si="13"/>
        <v>115915.12543540073</v>
      </c>
      <c r="N219" s="9">
        <f t="shared" si="14"/>
        <v>291.43075937978051</v>
      </c>
      <c r="O219" s="9">
        <f t="shared" si="15"/>
        <v>657.1783165114831</v>
      </c>
      <c r="P219" s="9">
        <f t="shared" si="12"/>
        <v>948.60907589126361</v>
      </c>
    </row>
    <row r="220" spans="12:16" x14ac:dyDescent="0.35">
      <c r="L220">
        <v>215</v>
      </c>
      <c r="M220" s="8">
        <f t="shared" si="13"/>
        <v>115256.30417309796</v>
      </c>
      <c r="N220" s="9">
        <f t="shared" si="14"/>
        <v>289.78781358850182</v>
      </c>
      <c r="O220" s="9">
        <f t="shared" si="15"/>
        <v>658.82126230276185</v>
      </c>
      <c r="P220" s="9">
        <f t="shared" si="12"/>
        <v>948.60907589126361</v>
      </c>
    </row>
    <row r="221" spans="12:16" x14ac:dyDescent="0.35">
      <c r="L221">
        <v>216</v>
      </c>
      <c r="M221" s="8">
        <f t="shared" si="13"/>
        <v>114595.83585763944</v>
      </c>
      <c r="N221" s="9">
        <f t="shared" si="14"/>
        <v>288.14076043274491</v>
      </c>
      <c r="O221" s="9">
        <f t="shared" si="15"/>
        <v>660.46831545851865</v>
      </c>
      <c r="P221" s="9">
        <f t="shared" si="12"/>
        <v>948.60907589126361</v>
      </c>
    </row>
    <row r="222" spans="12:16" x14ac:dyDescent="0.35">
      <c r="L222">
        <v>217</v>
      </c>
      <c r="M222" s="8">
        <f t="shared" si="13"/>
        <v>113933.71637139228</v>
      </c>
      <c r="N222" s="9">
        <f t="shared" si="14"/>
        <v>286.4895896440986</v>
      </c>
      <c r="O222" s="9">
        <f t="shared" si="15"/>
        <v>662.11948624716501</v>
      </c>
      <c r="P222" s="9">
        <f t="shared" si="12"/>
        <v>948.60907589126361</v>
      </c>
    </row>
    <row r="223" spans="12:16" x14ac:dyDescent="0.35">
      <c r="L223">
        <v>218</v>
      </c>
      <c r="M223" s="8">
        <f t="shared" si="13"/>
        <v>113269.9415864295</v>
      </c>
      <c r="N223" s="9">
        <f t="shared" si="14"/>
        <v>284.8342909284807</v>
      </c>
      <c r="O223" s="9">
        <f t="shared" si="15"/>
        <v>663.77478496278286</v>
      </c>
      <c r="P223" s="9">
        <f t="shared" si="12"/>
        <v>948.60907589126361</v>
      </c>
    </row>
    <row r="224" spans="12:16" x14ac:dyDescent="0.35">
      <c r="L224">
        <v>219</v>
      </c>
      <c r="M224" s="8">
        <f t="shared" si="13"/>
        <v>112604.50736450432</v>
      </c>
      <c r="N224" s="9">
        <f t="shared" si="14"/>
        <v>283.17485396607373</v>
      </c>
      <c r="O224" s="9">
        <f t="shared" si="15"/>
        <v>665.43422192518983</v>
      </c>
      <c r="P224" s="9">
        <f t="shared" si="12"/>
        <v>948.60907589126361</v>
      </c>
    </row>
    <row r="225" spans="12:16" x14ac:dyDescent="0.35">
      <c r="L225">
        <v>220</v>
      </c>
      <c r="M225" s="8">
        <f t="shared" si="13"/>
        <v>111937.40955702431</v>
      </c>
      <c r="N225" s="9">
        <f t="shared" si="14"/>
        <v>281.5112684112608</v>
      </c>
      <c r="O225" s="9">
        <f t="shared" si="15"/>
        <v>667.09780748000276</v>
      </c>
      <c r="P225" s="9">
        <f t="shared" si="12"/>
        <v>948.60907589126361</v>
      </c>
    </row>
    <row r="226" spans="12:16" x14ac:dyDescent="0.35">
      <c r="L226">
        <v>221</v>
      </c>
      <c r="M226" s="8">
        <f t="shared" si="13"/>
        <v>111268.64400502561</v>
      </c>
      <c r="N226" s="9">
        <f t="shared" si="14"/>
        <v>279.84352389256077</v>
      </c>
      <c r="O226" s="9">
        <f t="shared" si="15"/>
        <v>668.7655519987029</v>
      </c>
      <c r="P226" s="9">
        <f t="shared" si="12"/>
        <v>948.60907589126361</v>
      </c>
    </row>
    <row r="227" spans="12:16" x14ac:dyDescent="0.35">
      <c r="L227">
        <v>222</v>
      </c>
      <c r="M227" s="8">
        <f t="shared" si="13"/>
        <v>110598.20653914691</v>
      </c>
      <c r="N227" s="9">
        <f t="shared" si="14"/>
        <v>278.17161001256403</v>
      </c>
      <c r="O227" s="9">
        <f t="shared" si="15"/>
        <v>670.43746587869964</v>
      </c>
      <c r="P227" s="9">
        <f t="shared" si="12"/>
        <v>948.60907589126361</v>
      </c>
    </row>
    <row r="228" spans="12:16" x14ac:dyDescent="0.35">
      <c r="L228">
        <v>223</v>
      </c>
      <c r="M228" s="8">
        <f t="shared" si="13"/>
        <v>109926.09297960351</v>
      </c>
      <c r="N228" s="9">
        <f t="shared" si="14"/>
        <v>276.49551634786729</v>
      </c>
      <c r="O228" s="9">
        <f t="shared" si="15"/>
        <v>672.11355954339638</v>
      </c>
      <c r="P228" s="9">
        <f t="shared" si="12"/>
        <v>948.60907589126361</v>
      </c>
    </row>
    <row r="229" spans="12:16" x14ac:dyDescent="0.35">
      <c r="L229">
        <v>224</v>
      </c>
      <c r="M229" s="8">
        <f t="shared" si="13"/>
        <v>109252.29913616125</v>
      </c>
      <c r="N229" s="9">
        <f t="shared" si="14"/>
        <v>274.81523244900876</v>
      </c>
      <c r="O229" s="9">
        <f t="shared" si="15"/>
        <v>673.79384344225491</v>
      </c>
      <c r="P229" s="9">
        <f t="shared" si="12"/>
        <v>948.60907589126361</v>
      </c>
    </row>
    <row r="230" spans="12:16" x14ac:dyDescent="0.35">
      <c r="L230">
        <v>225</v>
      </c>
      <c r="M230" s="8">
        <f t="shared" si="13"/>
        <v>108576.82080811039</v>
      </c>
      <c r="N230" s="9">
        <f t="shared" si="14"/>
        <v>273.1307478404031</v>
      </c>
      <c r="O230" s="9">
        <f t="shared" si="15"/>
        <v>675.47832805086045</v>
      </c>
      <c r="P230" s="9">
        <f t="shared" si="12"/>
        <v>948.60907589126361</v>
      </c>
    </row>
    <row r="231" spans="12:16" x14ac:dyDescent="0.35">
      <c r="L231">
        <v>226</v>
      </c>
      <c r="M231" s="8">
        <f t="shared" si="13"/>
        <v>107899.6537842394</v>
      </c>
      <c r="N231" s="9">
        <f t="shared" si="14"/>
        <v>271.44205202027598</v>
      </c>
      <c r="O231" s="9">
        <f t="shared" si="15"/>
        <v>677.16702387098758</v>
      </c>
      <c r="P231" s="9">
        <f t="shared" si="12"/>
        <v>948.60907589126361</v>
      </c>
    </row>
    <row r="232" spans="12:16" x14ac:dyDescent="0.35">
      <c r="L232">
        <v>227</v>
      </c>
      <c r="M232" s="8">
        <f t="shared" si="13"/>
        <v>107220.79384280874</v>
      </c>
      <c r="N232" s="9">
        <f t="shared" si="14"/>
        <v>269.7491344605985</v>
      </c>
      <c r="O232" s="9">
        <f t="shared" si="15"/>
        <v>678.85994143066512</v>
      </c>
      <c r="P232" s="9">
        <f t="shared" si="12"/>
        <v>948.60907589126361</v>
      </c>
    </row>
    <row r="233" spans="12:16" x14ac:dyDescent="0.35">
      <c r="L233">
        <v>228</v>
      </c>
      <c r="M233" s="8">
        <f t="shared" si="13"/>
        <v>106540.2367515245</v>
      </c>
      <c r="N233" s="9">
        <f t="shared" si="14"/>
        <v>268.05198460702184</v>
      </c>
      <c r="O233" s="9">
        <f t="shared" si="15"/>
        <v>680.55709128424178</v>
      </c>
      <c r="P233" s="9">
        <f t="shared" si="12"/>
        <v>948.60907589126361</v>
      </c>
    </row>
    <row r="234" spans="12:16" x14ac:dyDescent="0.35">
      <c r="L234">
        <v>229</v>
      </c>
      <c r="M234" s="8">
        <f t="shared" si="13"/>
        <v>105857.97826751205</v>
      </c>
      <c r="N234" s="9">
        <f t="shared" si="14"/>
        <v>266.35059187881126</v>
      </c>
      <c r="O234" s="9">
        <f t="shared" si="15"/>
        <v>682.2584840124523</v>
      </c>
      <c r="P234" s="9">
        <f t="shared" si="12"/>
        <v>948.60907589126361</v>
      </c>
    </row>
    <row r="235" spans="12:16" x14ac:dyDescent="0.35">
      <c r="L235">
        <v>230</v>
      </c>
      <c r="M235" s="8">
        <f t="shared" si="13"/>
        <v>105174.01413728957</v>
      </c>
      <c r="N235" s="9">
        <f t="shared" si="14"/>
        <v>264.64494566878011</v>
      </c>
      <c r="O235" s="9">
        <f t="shared" si="15"/>
        <v>683.9641302224835</v>
      </c>
      <c r="P235" s="9">
        <f t="shared" si="12"/>
        <v>948.60907589126361</v>
      </c>
    </row>
    <row r="236" spans="12:16" x14ac:dyDescent="0.35">
      <c r="L236">
        <v>231</v>
      </c>
      <c r="M236" s="8">
        <f t="shared" si="13"/>
        <v>104488.34009674154</v>
      </c>
      <c r="N236" s="9">
        <f t="shared" si="14"/>
        <v>262.93503534322394</v>
      </c>
      <c r="O236" s="9">
        <f t="shared" si="15"/>
        <v>685.67404054803967</v>
      </c>
      <c r="P236" s="9">
        <f t="shared" si="12"/>
        <v>948.60907589126361</v>
      </c>
    </row>
    <row r="237" spans="12:16" x14ac:dyDescent="0.35">
      <c r="L237">
        <v>232</v>
      </c>
      <c r="M237" s="8">
        <f t="shared" si="13"/>
        <v>103800.95187109213</v>
      </c>
      <c r="N237" s="9">
        <f t="shared" si="14"/>
        <v>261.22085024185384</v>
      </c>
      <c r="O237" s="9">
        <f t="shared" si="15"/>
        <v>687.38822564940983</v>
      </c>
      <c r="P237" s="9">
        <f t="shared" si="12"/>
        <v>948.60907589126361</v>
      </c>
    </row>
    <row r="238" spans="12:16" x14ac:dyDescent="0.35">
      <c r="L238">
        <v>233</v>
      </c>
      <c r="M238" s="8">
        <f t="shared" si="13"/>
        <v>103111.84517487859</v>
      </c>
      <c r="N238" s="9">
        <f t="shared" si="14"/>
        <v>259.50237967773029</v>
      </c>
      <c r="O238" s="9">
        <f t="shared" si="15"/>
        <v>689.10669621353327</v>
      </c>
      <c r="P238" s="9">
        <f t="shared" si="12"/>
        <v>948.60907589126361</v>
      </c>
    </row>
    <row r="239" spans="12:16" x14ac:dyDescent="0.35">
      <c r="L239">
        <v>234</v>
      </c>
      <c r="M239" s="8">
        <f t="shared" si="13"/>
        <v>102421.01571192453</v>
      </c>
      <c r="N239" s="9">
        <f t="shared" si="14"/>
        <v>257.77961293719648</v>
      </c>
      <c r="O239" s="9">
        <f t="shared" si="15"/>
        <v>690.82946295406714</v>
      </c>
      <c r="P239" s="9">
        <f t="shared" si="12"/>
        <v>948.60907589126361</v>
      </c>
    </row>
    <row r="240" spans="12:16" x14ac:dyDescent="0.35">
      <c r="L240">
        <v>235</v>
      </c>
      <c r="M240" s="8">
        <f t="shared" si="13"/>
        <v>101728.45917531308</v>
      </c>
      <c r="N240" s="9">
        <f t="shared" si="14"/>
        <v>256.0525392798113</v>
      </c>
      <c r="O240" s="9">
        <f t="shared" si="15"/>
        <v>692.55653661145232</v>
      </c>
      <c r="P240" s="9">
        <f t="shared" si="12"/>
        <v>948.60907589126361</v>
      </c>
    </row>
    <row r="241" spans="12:16" x14ac:dyDescent="0.35">
      <c r="L241">
        <v>236</v>
      </c>
      <c r="M241" s="8">
        <f t="shared" si="13"/>
        <v>101034.17124736009</v>
      </c>
      <c r="N241" s="9">
        <f t="shared" si="14"/>
        <v>254.32114793828271</v>
      </c>
      <c r="O241" s="9">
        <f t="shared" si="15"/>
        <v>694.28792795298091</v>
      </c>
      <c r="P241" s="9">
        <f t="shared" si="12"/>
        <v>948.60907589126361</v>
      </c>
    </row>
    <row r="242" spans="12:16" x14ac:dyDescent="0.35">
      <c r="L242">
        <v>237</v>
      </c>
      <c r="M242" s="8">
        <f t="shared" si="13"/>
        <v>100338.14759958723</v>
      </c>
      <c r="N242" s="9">
        <f t="shared" si="14"/>
        <v>252.58542811840024</v>
      </c>
      <c r="O242" s="9">
        <f t="shared" si="15"/>
        <v>696.02364777286334</v>
      </c>
      <c r="P242" s="9">
        <f t="shared" si="12"/>
        <v>948.60907589126361</v>
      </c>
    </row>
    <row r="243" spans="12:16" x14ac:dyDescent="0.35">
      <c r="L243">
        <v>238</v>
      </c>
      <c r="M243" s="8">
        <f t="shared" si="13"/>
        <v>99640.383892694939</v>
      </c>
      <c r="N243" s="9">
        <f t="shared" si="14"/>
        <v>250.84536899896807</v>
      </c>
      <c r="O243" s="9">
        <f t="shared" si="15"/>
        <v>697.76370689229555</v>
      </c>
      <c r="P243" s="9">
        <f t="shared" si="12"/>
        <v>948.60907589126361</v>
      </c>
    </row>
    <row r="244" spans="12:16" x14ac:dyDescent="0.35">
      <c r="L244">
        <v>239</v>
      </c>
      <c r="M244" s="8">
        <f t="shared" si="13"/>
        <v>98940.875776535409</v>
      </c>
      <c r="N244" s="9">
        <f t="shared" si="14"/>
        <v>249.10095973173733</v>
      </c>
      <c r="O244" s="9">
        <f t="shared" si="15"/>
        <v>699.50811615952625</v>
      </c>
      <c r="P244" s="9">
        <f t="shared" si="12"/>
        <v>948.60907589126361</v>
      </c>
    </row>
    <row r="245" spans="12:16" x14ac:dyDescent="0.35">
      <c r="L245">
        <v>240</v>
      </c>
      <c r="M245" s="8">
        <f t="shared" si="13"/>
        <v>98239.61889008549</v>
      </c>
      <c r="N245" s="9">
        <f t="shared" si="14"/>
        <v>247.35218944133851</v>
      </c>
      <c r="O245" s="9">
        <f t="shared" si="15"/>
        <v>701.2568864499251</v>
      </c>
      <c r="P245" s="9">
        <f t="shared" si="12"/>
        <v>948.60907589126361</v>
      </c>
    </row>
    <row r="246" spans="12:16" x14ac:dyDescent="0.35">
      <c r="L246">
        <v>241</v>
      </c>
      <c r="M246" s="8">
        <f t="shared" si="13"/>
        <v>97536.608861419445</v>
      </c>
      <c r="N246" s="9">
        <f t="shared" si="14"/>
        <v>245.5990472252137</v>
      </c>
      <c r="O246" s="9">
        <f t="shared" si="15"/>
        <v>703.01002866604995</v>
      </c>
      <c r="P246" s="9">
        <f t="shared" si="12"/>
        <v>948.60907589126361</v>
      </c>
    </row>
    <row r="247" spans="12:16" x14ac:dyDescent="0.35">
      <c r="L247">
        <v>242</v>
      </c>
      <c r="M247" s="8">
        <f t="shared" si="13"/>
        <v>96831.841307681723</v>
      </c>
      <c r="N247" s="9">
        <f t="shared" si="14"/>
        <v>243.8415221535486</v>
      </c>
      <c r="O247" s="9">
        <f t="shared" si="15"/>
        <v>704.76755373771505</v>
      </c>
      <c r="P247" s="9">
        <f t="shared" si="12"/>
        <v>948.60907589126361</v>
      </c>
    </row>
    <row r="248" spans="12:16" x14ac:dyDescent="0.35">
      <c r="L248">
        <v>243</v>
      </c>
      <c r="M248" s="8">
        <f t="shared" si="13"/>
        <v>96125.311835059663</v>
      </c>
      <c r="N248" s="9">
        <f t="shared" si="14"/>
        <v>242.07960326920431</v>
      </c>
      <c r="O248" s="9">
        <f t="shared" si="15"/>
        <v>706.5294726220593</v>
      </c>
      <c r="P248" s="9">
        <f t="shared" si="12"/>
        <v>948.60907589126361</v>
      </c>
    </row>
    <row r="249" spans="12:16" x14ac:dyDescent="0.35">
      <c r="L249">
        <v>244</v>
      </c>
      <c r="M249" s="8">
        <f t="shared" si="13"/>
        <v>95417.016038756046</v>
      </c>
      <c r="N249" s="9">
        <f t="shared" si="14"/>
        <v>240.31327958764916</v>
      </c>
      <c r="O249" s="9">
        <f t="shared" si="15"/>
        <v>708.29579630361445</v>
      </c>
      <c r="P249" s="9">
        <f t="shared" si="12"/>
        <v>948.60907589126361</v>
      </c>
    </row>
    <row r="250" spans="12:16" x14ac:dyDescent="0.35">
      <c r="L250">
        <v>245</v>
      </c>
      <c r="M250" s="8">
        <f t="shared" si="13"/>
        <v>94706.949502961666</v>
      </c>
      <c r="N250" s="9">
        <f t="shared" si="14"/>
        <v>238.54254009689009</v>
      </c>
      <c r="O250" s="9">
        <f t="shared" si="15"/>
        <v>710.06653579437352</v>
      </c>
      <c r="P250" s="9">
        <f t="shared" si="12"/>
        <v>948.60907589126361</v>
      </c>
    </row>
    <row r="251" spans="12:16" x14ac:dyDescent="0.35">
      <c r="L251">
        <v>246</v>
      </c>
      <c r="M251" s="8">
        <f t="shared" si="13"/>
        <v>93995.107800827813</v>
      </c>
      <c r="N251" s="9">
        <f t="shared" si="14"/>
        <v>236.76737375740416</v>
      </c>
      <c r="O251" s="9">
        <f t="shared" si="15"/>
        <v>711.84170213385949</v>
      </c>
      <c r="P251" s="9">
        <f t="shared" si="12"/>
        <v>948.60907589126361</v>
      </c>
    </row>
    <row r="252" spans="12:16" x14ac:dyDescent="0.35">
      <c r="L252">
        <v>247</v>
      </c>
      <c r="M252" s="8">
        <f t="shared" si="13"/>
        <v>93281.486494438621</v>
      </c>
      <c r="N252" s="9">
        <f t="shared" si="14"/>
        <v>234.98776950206954</v>
      </c>
      <c r="O252" s="9">
        <f t="shared" si="15"/>
        <v>713.62130638919405</v>
      </c>
      <c r="P252" s="9">
        <f t="shared" si="12"/>
        <v>948.60907589126361</v>
      </c>
    </row>
    <row r="253" spans="12:16" x14ac:dyDescent="0.35">
      <c r="L253">
        <v>248</v>
      </c>
      <c r="M253" s="8">
        <f t="shared" si="13"/>
        <v>92566.081134783453</v>
      </c>
      <c r="N253" s="9">
        <f t="shared" si="14"/>
        <v>233.20371623609654</v>
      </c>
      <c r="O253" s="9">
        <f t="shared" si="15"/>
        <v>715.4053596551671</v>
      </c>
      <c r="P253" s="9">
        <f t="shared" si="12"/>
        <v>948.60907589126361</v>
      </c>
    </row>
    <row r="254" spans="12:16" x14ac:dyDescent="0.35">
      <c r="L254">
        <v>249</v>
      </c>
      <c r="M254" s="8">
        <f t="shared" si="13"/>
        <v>91848.887261729149</v>
      </c>
      <c r="N254" s="9">
        <f t="shared" si="14"/>
        <v>231.41520283695863</v>
      </c>
      <c r="O254" s="9">
        <f t="shared" si="15"/>
        <v>717.19387305430496</v>
      </c>
      <c r="P254" s="9">
        <f t="shared" si="12"/>
        <v>948.60907589126361</v>
      </c>
    </row>
    <row r="255" spans="12:16" x14ac:dyDescent="0.35">
      <c r="L255">
        <v>250</v>
      </c>
      <c r="M255" s="8">
        <f t="shared" si="13"/>
        <v>91129.900403992215</v>
      </c>
      <c r="N255" s="9">
        <f t="shared" si="14"/>
        <v>229.62221815432284</v>
      </c>
      <c r="O255" s="9">
        <f t="shared" si="15"/>
        <v>718.98685773694081</v>
      </c>
      <c r="P255" s="9">
        <f t="shared" si="12"/>
        <v>948.60907589126361</v>
      </c>
    </row>
    <row r="256" spans="12:16" x14ac:dyDescent="0.35">
      <c r="L256">
        <v>251</v>
      </c>
      <c r="M256" s="8">
        <f t="shared" si="13"/>
        <v>90409.116079110929</v>
      </c>
      <c r="N256" s="9">
        <f t="shared" si="14"/>
        <v>227.82475100998053</v>
      </c>
      <c r="O256" s="9">
        <f t="shared" si="15"/>
        <v>720.78432488128306</v>
      </c>
      <c r="P256" s="9">
        <f t="shared" si="12"/>
        <v>948.60907589126361</v>
      </c>
    </row>
    <row r="257" spans="12:16" x14ac:dyDescent="0.35">
      <c r="L257">
        <v>252</v>
      </c>
      <c r="M257" s="8">
        <f t="shared" si="13"/>
        <v>89686.529793417445</v>
      </c>
      <c r="N257" s="9">
        <f t="shared" si="14"/>
        <v>226.02279019777731</v>
      </c>
      <c r="O257" s="9">
        <f t="shared" si="15"/>
        <v>722.58628569348627</v>
      </c>
      <c r="P257" s="9">
        <f t="shared" si="12"/>
        <v>948.60907589126361</v>
      </c>
    </row>
    <row r="258" spans="12:16" x14ac:dyDescent="0.35">
      <c r="L258">
        <v>253</v>
      </c>
      <c r="M258" s="8">
        <f t="shared" si="13"/>
        <v>88962.137042009723</v>
      </c>
      <c r="N258" s="9">
        <f t="shared" si="14"/>
        <v>224.21632448354362</v>
      </c>
      <c r="O258" s="9">
        <f t="shared" si="15"/>
        <v>724.39275140771997</v>
      </c>
      <c r="P258" s="9">
        <f t="shared" si="12"/>
        <v>948.60907589126361</v>
      </c>
    </row>
    <row r="259" spans="12:16" x14ac:dyDescent="0.35">
      <c r="L259">
        <v>254</v>
      </c>
      <c r="M259" s="8">
        <f t="shared" si="13"/>
        <v>88235.933308723485</v>
      </c>
      <c r="N259" s="9">
        <f t="shared" si="14"/>
        <v>222.40534260502432</v>
      </c>
      <c r="O259" s="9">
        <f t="shared" si="15"/>
        <v>726.2037332862393</v>
      </c>
      <c r="P259" s="9">
        <f t="shared" si="12"/>
        <v>948.60907589126361</v>
      </c>
    </row>
    <row r="260" spans="12:16" x14ac:dyDescent="0.35">
      <c r="L260">
        <v>255</v>
      </c>
      <c r="M260" s="8">
        <f t="shared" si="13"/>
        <v>87507.914066104029</v>
      </c>
      <c r="N260" s="9">
        <f t="shared" si="14"/>
        <v>220.58983327180871</v>
      </c>
      <c r="O260" s="9">
        <f t="shared" si="15"/>
        <v>728.01924261945487</v>
      </c>
      <c r="P260" s="9">
        <f t="shared" si="12"/>
        <v>948.60907589126361</v>
      </c>
    </row>
    <row r="261" spans="12:16" x14ac:dyDescent="0.35">
      <c r="L261">
        <v>256</v>
      </c>
      <c r="M261" s="8">
        <f t="shared" si="13"/>
        <v>86778.074775378031</v>
      </c>
      <c r="N261" s="9">
        <f t="shared" si="14"/>
        <v>218.76978516526006</v>
      </c>
      <c r="O261" s="9">
        <f t="shared" si="15"/>
        <v>729.83929072600358</v>
      </c>
      <c r="P261" s="9">
        <f t="shared" si="12"/>
        <v>948.60907589126361</v>
      </c>
    </row>
    <row r="262" spans="12:16" x14ac:dyDescent="0.35">
      <c r="L262">
        <v>257</v>
      </c>
      <c r="M262" s="8">
        <f t="shared" si="13"/>
        <v>86046.410886425205</v>
      </c>
      <c r="N262" s="9">
        <f t="shared" si="14"/>
        <v>216.94518693844506</v>
      </c>
      <c r="O262" s="9">
        <f t="shared" si="15"/>
        <v>731.66388895281852</v>
      </c>
      <c r="P262" s="9">
        <f t="shared" ref="P262:P325" si="16">+$G$13</f>
        <v>948.60907589126361</v>
      </c>
    </row>
    <row r="263" spans="12:16" x14ac:dyDescent="0.35">
      <c r="L263">
        <v>258</v>
      </c>
      <c r="M263" s="8">
        <f t="shared" ref="M263:M326" si="17">+M262-O263</f>
        <v>85312.917837750007</v>
      </c>
      <c r="N263" s="9">
        <f t="shared" ref="N263:N326" si="18">+M262*$G$9/12</f>
        <v>215.116027216063</v>
      </c>
      <c r="O263" s="9">
        <f t="shared" ref="O263:O326" si="19">+P263-N263</f>
        <v>733.49304867520061</v>
      </c>
      <c r="P263" s="9">
        <f t="shared" si="16"/>
        <v>948.60907589126361</v>
      </c>
    </row>
    <row r="264" spans="12:16" x14ac:dyDescent="0.35">
      <c r="L264">
        <v>259</v>
      </c>
      <c r="M264" s="8">
        <f t="shared" si="17"/>
        <v>84577.591056453122</v>
      </c>
      <c r="N264" s="9">
        <f t="shared" si="18"/>
        <v>213.282294594375</v>
      </c>
      <c r="O264" s="9">
        <f t="shared" si="19"/>
        <v>735.32678129688861</v>
      </c>
      <c r="P264" s="9">
        <f t="shared" si="16"/>
        <v>948.60907589126361</v>
      </c>
    </row>
    <row r="265" spans="12:16" x14ac:dyDescent="0.35">
      <c r="L265">
        <v>260</v>
      </c>
      <c r="M265" s="8">
        <f t="shared" si="17"/>
        <v>83840.425958202992</v>
      </c>
      <c r="N265" s="9">
        <f t="shared" si="18"/>
        <v>211.44397764113282</v>
      </c>
      <c r="O265" s="9">
        <f t="shared" si="19"/>
        <v>737.16509825013077</v>
      </c>
      <c r="P265" s="9">
        <f t="shared" si="16"/>
        <v>948.60907589126361</v>
      </c>
    </row>
    <row r="266" spans="12:16" x14ac:dyDescent="0.35">
      <c r="L266">
        <v>261</v>
      </c>
      <c r="M266" s="8">
        <f t="shared" si="17"/>
        <v>83101.417947207228</v>
      </c>
      <c r="N266" s="9">
        <f t="shared" si="18"/>
        <v>209.60106489550745</v>
      </c>
      <c r="O266" s="9">
        <f t="shared" si="19"/>
        <v>739.00801099575619</v>
      </c>
      <c r="P266" s="9">
        <f t="shared" si="16"/>
        <v>948.60907589126361</v>
      </c>
    </row>
    <row r="267" spans="12:16" x14ac:dyDescent="0.35">
      <c r="L267">
        <v>262</v>
      </c>
      <c r="M267" s="8">
        <f t="shared" si="17"/>
        <v>82360.562416183981</v>
      </c>
      <c r="N267" s="9">
        <f t="shared" si="18"/>
        <v>207.75354486801805</v>
      </c>
      <c r="O267" s="9">
        <f t="shared" si="19"/>
        <v>740.85553102324559</v>
      </c>
      <c r="P267" s="9">
        <f t="shared" si="16"/>
        <v>948.60907589126361</v>
      </c>
    </row>
    <row r="268" spans="12:16" x14ac:dyDescent="0.35">
      <c r="L268">
        <v>263</v>
      </c>
      <c r="M268" s="8">
        <f t="shared" si="17"/>
        <v>81617.854746333178</v>
      </c>
      <c r="N268" s="9">
        <f t="shared" si="18"/>
        <v>205.90140604045996</v>
      </c>
      <c r="O268" s="9">
        <f t="shared" si="19"/>
        <v>742.70766985080365</v>
      </c>
      <c r="P268" s="9">
        <f t="shared" si="16"/>
        <v>948.60907589126361</v>
      </c>
    </row>
    <row r="269" spans="12:16" x14ac:dyDescent="0.35">
      <c r="L269">
        <v>264</v>
      </c>
      <c r="M269" s="8">
        <f t="shared" si="17"/>
        <v>80873.290307307747</v>
      </c>
      <c r="N269" s="9">
        <f t="shared" si="18"/>
        <v>204.04463686583293</v>
      </c>
      <c r="O269" s="9">
        <f t="shared" si="19"/>
        <v>744.56443902543072</v>
      </c>
      <c r="P269" s="9">
        <f t="shared" si="16"/>
        <v>948.60907589126361</v>
      </c>
    </row>
    <row r="270" spans="12:16" x14ac:dyDescent="0.35">
      <c r="L270">
        <v>265</v>
      </c>
      <c r="M270" s="8">
        <f t="shared" si="17"/>
        <v>80126.864457184754</v>
      </c>
      <c r="N270" s="9">
        <f t="shared" si="18"/>
        <v>202.18322576826935</v>
      </c>
      <c r="O270" s="9">
        <f t="shared" si="19"/>
        <v>746.42585012299423</v>
      </c>
      <c r="P270" s="9">
        <f t="shared" si="16"/>
        <v>948.60907589126361</v>
      </c>
    </row>
    <row r="271" spans="12:16" x14ac:dyDescent="0.35">
      <c r="L271">
        <v>266</v>
      </c>
      <c r="M271" s="8">
        <f t="shared" si="17"/>
        <v>79378.57254243645</v>
      </c>
      <c r="N271" s="9">
        <f t="shared" si="18"/>
        <v>200.31716114296185</v>
      </c>
      <c r="O271" s="9">
        <f t="shared" si="19"/>
        <v>748.29191474830179</v>
      </c>
      <c r="P271" s="9">
        <f t="shared" si="16"/>
        <v>948.60907589126361</v>
      </c>
    </row>
    <row r="272" spans="12:16" x14ac:dyDescent="0.35">
      <c r="L272">
        <v>267</v>
      </c>
      <c r="M272" s="8">
        <f t="shared" si="17"/>
        <v>78628.409897901278</v>
      </c>
      <c r="N272" s="9">
        <f t="shared" si="18"/>
        <v>198.44643135609113</v>
      </c>
      <c r="O272" s="9">
        <f t="shared" si="19"/>
        <v>750.16264453517249</v>
      </c>
      <c r="P272" s="9">
        <f t="shared" si="16"/>
        <v>948.60907589126361</v>
      </c>
    </row>
    <row r="273" spans="12:16" x14ac:dyDescent="0.35">
      <c r="L273">
        <v>268</v>
      </c>
      <c r="M273" s="8">
        <f t="shared" si="17"/>
        <v>77876.371846754773</v>
      </c>
      <c r="N273" s="9">
        <f t="shared" si="18"/>
        <v>196.5710247447532</v>
      </c>
      <c r="O273" s="9">
        <f t="shared" si="19"/>
        <v>752.03805114651038</v>
      </c>
      <c r="P273" s="9">
        <f t="shared" si="16"/>
        <v>948.60907589126361</v>
      </c>
    </row>
    <row r="274" spans="12:16" x14ac:dyDescent="0.35">
      <c r="L274">
        <v>269</v>
      </c>
      <c r="M274" s="8">
        <f t="shared" si="17"/>
        <v>77122.453700480401</v>
      </c>
      <c r="N274" s="9">
        <f t="shared" si="18"/>
        <v>194.69092961688693</v>
      </c>
      <c r="O274" s="9">
        <f t="shared" si="19"/>
        <v>753.91814627437668</v>
      </c>
      <c r="P274" s="9">
        <f t="shared" si="16"/>
        <v>948.60907589126361</v>
      </c>
    </row>
    <row r="275" spans="12:16" x14ac:dyDescent="0.35">
      <c r="L275">
        <v>270</v>
      </c>
      <c r="M275" s="8">
        <f t="shared" si="17"/>
        <v>76366.650758840333</v>
      </c>
      <c r="N275" s="9">
        <f t="shared" si="18"/>
        <v>192.806134251201</v>
      </c>
      <c r="O275" s="9">
        <f t="shared" si="19"/>
        <v>755.80294164006261</v>
      </c>
      <c r="P275" s="9">
        <f t="shared" si="16"/>
        <v>948.60907589126361</v>
      </c>
    </row>
    <row r="276" spans="12:16" x14ac:dyDescent="0.35">
      <c r="L276">
        <v>271</v>
      </c>
      <c r="M276" s="8">
        <f t="shared" si="17"/>
        <v>75608.958309846174</v>
      </c>
      <c r="N276" s="9">
        <f t="shared" si="18"/>
        <v>190.91662689710083</v>
      </c>
      <c r="O276" s="9">
        <f t="shared" si="19"/>
        <v>757.69244899416276</v>
      </c>
      <c r="P276" s="9">
        <f t="shared" si="16"/>
        <v>948.60907589126361</v>
      </c>
    </row>
    <row r="277" spans="12:16" x14ac:dyDescent="0.35">
      <c r="L277">
        <v>272</v>
      </c>
      <c r="M277" s="8">
        <f t="shared" si="17"/>
        <v>74849.371629729532</v>
      </c>
      <c r="N277" s="9">
        <f t="shared" si="18"/>
        <v>189.02239577461543</v>
      </c>
      <c r="O277" s="9">
        <f t="shared" si="19"/>
        <v>759.58668011664815</v>
      </c>
      <c r="P277" s="9">
        <f t="shared" si="16"/>
        <v>948.60907589126361</v>
      </c>
    </row>
    <row r="278" spans="12:16" x14ac:dyDescent="0.35">
      <c r="L278">
        <v>273</v>
      </c>
      <c r="M278" s="8">
        <f t="shared" si="17"/>
        <v>74087.885982912587</v>
      </c>
      <c r="N278" s="9">
        <f t="shared" si="18"/>
        <v>187.12342907432381</v>
      </c>
      <c r="O278" s="9">
        <f t="shared" si="19"/>
        <v>761.48564681693983</v>
      </c>
      <c r="P278" s="9">
        <f t="shared" si="16"/>
        <v>948.60907589126361</v>
      </c>
    </row>
    <row r="279" spans="12:16" x14ac:dyDescent="0.35">
      <c r="L279">
        <v>274</v>
      </c>
      <c r="M279" s="8">
        <f t="shared" si="17"/>
        <v>73324.4966219786</v>
      </c>
      <c r="N279" s="9">
        <f t="shared" si="18"/>
        <v>185.21971495728147</v>
      </c>
      <c r="O279" s="9">
        <f t="shared" si="19"/>
        <v>763.38936093398218</v>
      </c>
      <c r="P279" s="9">
        <f t="shared" si="16"/>
        <v>948.60907589126361</v>
      </c>
    </row>
    <row r="280" spans="12:16" x14ac:dyDescent="0.35">
      <c r="L280">
        <v>275</v>
      </c>
      <c r="M280" s="8">
        <f t="shared" si="17"/>
        <v>72559.198787642279</v>
      </c>
      <c r="N280" s="9">
        <f t="shared" si="18"/>
        <v>183.31124155494649</v>
      </c>
      <c r="O280" s="9">
        <f t="shared" si="19"/>
        <v>765.29783433631712</v>
      </c>
      <c r="P280" s="9">
        <f t="shared" si="16"/>
        <v>948.60907589126361</v>
      </c>
    </row>
    <row r="281" spans="12:16" x14ac:dyDescent="0.35">
      <c r="L281">
        <v>276</v>
      </c>
      <c r="M281" s="8">
        <f t="shared" si="17"/>
        <v>71791.987708720117</v>
      </c>
      <c r="N281" s="9">
        <f t="shared" si="18"/>
        <v>181.39799696910572</v>
      </c>
      <c r="O281" s="9">
        <f t="shared" si="19"/>
        <v>767.21107892215787</v>
      </c>
      <c r="P281" s="9">
        <f t="shared" si="16"/>
        <v>948.60907589126361</v>
      </c>
    </row>
    <row r="282" spans="12:16" x14ac:dyDescent="0.35">
      <c r="L282">
        <v>277</v>
      </c>
      <c r="M282" s="8">
        <f t="shared" si="17"/>
        <v>71022.858602100649</v>
      </c>
      <c r="N282" s="9">
        <f t="shared" si="18"/>
        <v>179.47996927180029</v>
      </c>
      <c r="O282" s="9">
        <f t="shared" si="19"/>
        <v>769.1291066194633</v>
      </c>
      <c r="P282" s="9">
        <f t="shared" si="16"/>
        <v>948.60907589126361</v>
      </c>
    </row>
    <row r="283" spans="12:16" x14ac:dyDescent="0.35">
      <c r="L283">
        <v>278</v>
      </c>
      <c r="M283" s="8">
        <f t="shared" si="17"/>
        <v>70251.806672714636</v>
      </c>
      <c r="N283" s="9">
        <f t="shared" si="18"/>
        <v>177.55714650525161</v>
      </c>
      <c r="O283" s="9">
        <f t="shared" si="19"/>
        <v>771.05192938601203</v>
      </c>
      <c r="P283" s="9">
        <f t="shared" si="16"/>
        <v>948.60907589126361</v>
      </c>
    </row>
    <row r="284" spans="12:16" x14ac:dyDescent="0.35">
      <c r="L284">
        <v>279</v>
      </c>
      <c r="M284" s="8">
        <f t="shared" si="17"/>
        <v>69478.827113505162</v>
      </c>
      <c r="N284" s="9">
        <f t="shared" si="18"/>
        <v>175.62951668178661</v>
      </c>
      <c r="O284" s="9">
        <f t="shared" si="19"/>
        <v>772.97955920947697</v>
      </c>
      <c r="P284" s="9">
        <f t="shared" si="16"/>
        <v>948.60907589126361</v>
      </c>
    </row>
    <row r="285" spans="12:16" x14ac:dyDescent="0.35">
      <c r="L285">
        <v>280</v>
      </c>
      <c r="M285" s="8">
        <f t="shared" si="17"/>
        <v>68703.915105397668</v>
      </c>
      <c r="N285" s="9">
        <f t="shared" si="18"/>
        <v>173.69706778376289</v>
      </c>
      <c r="O285" s="9">
        <f t="shared" si="19"/>
        <v>774.9120081075007</v>
      </c>
      <c r="P285" s="9">
        <f t="shared" si="16"/>
        <v>948.60907589126361</v>
      </c>
    </row>
    <row r="286" spans="12:16" x14ac:dyDescent="0.35">
      <c r="L286">
        <v>281</v>
      </c>
      <c r="M286" s="8">
        <f t="shared" si="17"/>
        <v>67927.065817269904</v>
      </c>
      <c r="N286" s="9">
        <f t="shared" si="18"/>
        <v>171.75978776349416</v>
      </c>
      <c r="O286" s="9">
        <f t="shared" si="19"/>
        <v>776.84928812776946</v>
      </c>
      <c r="P286" s="9">
        <f t="shared" si="16"/>
        <v>948.60907589126361</v>
      </c>
    </row>
    <row r="287" spans="12:16" x14ac:dyDescent="0.35">
      <c r="L287">
        <v>282</v>
      </c>
      <c r="M287" s="8">
        <f t="shared" si="17"/>
        <v>67148.274405921809</v>
      </c>
      <c r="N287" s="9">
        <f t="shared" si="18"/>
        <v>169.81766454317474</v>
      </c>
      <c r="O287" s="9">
        <f t="shared" si="19"/>
        <v>778.7914113480889</v>
      </c>
      <c r="P287" s="9">
        <f t="shared" si="16"/>
        <v>948.60907589126361</v>
      </c>
    </row>
    <row r="288" spans="12:16" x14ac:dyDescent="0.35">
      <c r="L288">
        <v>283</v>
      </c>
      <c r="M288" s="8">
        <f t="shared" si="17"/>
        <v>66367.536016045357</v>
      </c>
      <c r="N288" s="9">
        <f t="shared" si="18"/>
        <v>167.87068601480453</v>
      </c>
      <c r="O288" s="9">
        <f t="shared" si="19"/>
        <v>780.73838987645911</v>
      </c>
      <c r="P288" s="9">
        <f t="shared" si="16"/>
        <v>948.60907589126361</v>
      </c>
    </row>
    <row r="289" spans="12:16" x14ac:dyDescent="0.35">
      <c r="L289">
        <v>284</v>
      </c>
      <c r="M289" s="8">
        <f t="shared" si="17"/>
        <v>65584.845780194213</v>
      </c>
      <c r="N289" s="9">
        <f t="shared" si="18"/>
        <v>165.91884004011339</v>
      </c>
      <c r="O289" s="9">
        <f t="shared" si="19"/>
        <v>782.69023585115019</v>
      </c>
      <c r="P289" s="9">
        <f t="shared" si="16"/>
        <v>948.60907589126361</v>
      </c>
    </row>
    <row r="290" spans="12:16" x14ac:dyDescent="0.35">
      <c r="L290">
        <v>285</v>
      </c>
      <c r="M290" s="8">
        <f t="shared" si="17"/>
        <v>64800.198818753437</v>
      </c>
      <c r="N290" s="9">
        <f t="shared" si="18"/>
        <v>163.96211445048553</v>
      </c>
      <c r="O290" s="9">
        <f t="shared" si="19"/>
        <v>784.64696144077811</v>
      </c>
      <c r="P290" s="9">
        <f t="shared" si="16"/>
        <v>948.60907589126361</v>
      </c>
    </row>
    <row r="291" spans="12:16" x14ac:dyDescent="0.35">
      <c r="L291">
        <v>286</v>
      </c>
      <c r="M291" s="8">
        <f t="shared" si="17"/>
        <v>64013.590239909056</v>
      </c>
      <c r="N291" s="9">
        <f t="shared" si="18"/>
        <v>162.00049704688359</v>
      </c>
      <c r="O291" s="9">
        <f t="shared" si="19"/>
        <v>786.60857884437996</v>
      </c>
      <c r="P291" s="9">
        <f t="shared" si="16"/>
        <v>948.60907589126361</v>
      </c>
    </row>
    <row r="292" spans="12:16" x14ac:dyDescent="0.35">
      <c r="L292">
        <v>287</v>
      </c>
      <c r="M292" s="8">
        <f t="shared" si="17"/>
        <v>63225.015139617564</v>
      </c>
      <c r="N292" s="9">
        <f t="shared" si="18"/>
        <v>160.03397559977262</v>
      </c>
      <c r="O292" s="9">
        <f t="shared" si="19"/>
        <v>788.57510029149103</v>
      </c>
      <c r="P292" s="9">
        <f t="shared" si="16"/>
        <v>948.60907589126361</v>
      </c>
    </row>
    <row r="293" spans="12:16" x14ac:dyDescent="0.35">
      <c r="L293">
        <v>288</v>
      </c>
      <c r="M293" s="8">
        <f t="shared" si="17"/>
        <v>62434.468601575347</v>
      </c>
      <c r="N293" s="9">
        <f t="shared" si="18"/>
        <v>158.06253784904391</v>
      </c>
      <c r="O293" s="9">
        <f t="shared" si="19"/>
        <v>790.54653804221971</v>
      </c>
      <c r="P293" s="9">
        <f t="shared" si="16"/>
        <v>948.60907589126361</v>
      </c>
    </row>
    <row r="294" spans="12:16" x14ac:dyDescent="0.35">
      <c r="L294">
        <v>289</v>
      </c>
      <c r="M294" s="8">
        <f t="shared" si="17"/>
        <v>61641.945697188021</v>
      </c>
      <c r="N294" s="9">
        <f t="shared" si="18"/>
        <v>156.08617150393835</v>
      </c>
      <c r="O294" s="9">
        <f t="shared" si="19"/>
        <v>792.5229043873253</v>
      </c>
      <c r="P294" s="9">
        <f t="shared" si="16"/>
        <v>948.60907589126361</v>
      </c>
    </row>
    <row r="295" spans="12:16" x14ac:dyDescent="0.35">
      <c r="L295">
        <v>290</v>
      </c>
      <c r="M295" s="8">
        <f t="shared" si="17"/>
        <v>60847.441485539726</v>
      </c>
      <c r="N295" s="9">
        <f t="shared" si="18"/>
        <v>154.10486424297005</v>
      </c>
      <c r="O295" s="9">
        <f t="shared" si="19"/>
        <v>794.50421164829356</v>
      </c>
      <c r="P295" s="9">
        <f t="shared" si="16"/>
        <v>948.60907589126361</v>
      </c>
    </row>
    <row r="296" spans="12:16" x14ac:dyDescent="0.35">
      <c r="L296">
        <v>291</v>
      </c>
      <c r="M296" s="8">
        <f t="shared" si="17"/>
        <v>60050.951013362312</v>
      </c>
      <c r="N296" s="9">
        <f t="shared" si="18"/>
        <v>152.1186037138493</v>
      </c>
      <c r="O296" s="9">
        <f t="shared" si="19"/>
        <v>796.49047217741429</v>
      </c>
      <c r="P296" s="9">
        <f t="shared" si="16"/>
        <v>948.60907589126361</v>
      </c>
    </row>
    <row r="297" spans="12:16" x14ac:dyDescent="0.35">
      <c r="L297">
        <v>292</v>
      </c>
      <c r="M297" s="8">
        <f t="shared" si="17"/>
        <v>59252.469315004455</v>
      </c>
      <c r="N297" s="9">
        <f t="shared" si="18"/>
        <v>150.12737753340579</v>
      </c>
      <c r="O297" s="9">
        <f t="shared" si="19"/>
        <v>798.48169835785779</v>
      </c>
      <c r="P297" s="9">
        <f t="shared" si="16"/>
        <v>948.60907589126361</v>
      </c>
    </row>
    <row r="298" spans="12:16" x14ac:dyDescent="0.35">
      <c r="L298">
        <v>293</v>
      </c>
      <c r="M298" s="8">
        <f t="shared" si="17"/>
        <v>58451.991412400705</v>
      </c>
      <c r="N298" s="9">
        <f t="shared" si="18"/>
        <v>148.13117328751113</v>
      </c>
      <c r="O298" s="9">
        <f t="shared" si="19"/>
        <v>800.47790260375245</v>
      </c>
      <c r="P298" s="9">
        <f t="shared" si="16"/>
        <v>948.60907589126361</v>
      </c>
    </row>
    <row r="299" spans="12:16" x14ac:dyDescent="0.35">
      <c r="L299">
        <v>294</v>
      </c>
      <c r="M299" s="8">
        <f t="shared" si="17"/>
        <v>57649.51231504044</v>
      </c>
      <c r="N299" s="9">
        <f t="shared" si="18"/>
        <v>146.12997853100174</v>
      </c>
      <c r="O299" s="9">
        <f t="shared" si="19"/>
        <v>802.4790973602619</v>
      </c>
      <c r="P299" s="9">
        <f t="shared" si="16"/>
        <v>948.60907589126361</v>
      </c>
    </row>
    <row r="300" spans="12:16" x14ac:dyDescent="0.35">
      <c r="L300">
        <v>295</v>
      </c>
      <c r="M300" s="8">
        <f t="shared" si="17"/>
        <v>56845.027019936781</v>
      </c>
      <c r="N300" s="9">
        <f t="shared" si="18"/>
        <v>144.12378078760108</v>
      </c>
      <c r="O300" s="9">
        <f t="shared" si="19"/>
        <v>804.48529510366257</v>
      </c>
      <c r="P300" s="9">
        <f t="shared" si="16"/>
        <v>948.60907589126361</v>
      </c>
    </row>
    <row r="301" spans="12:16" x14ac:dyDescent="0.35">
      <c r="L301">
        <v>296</v>
      </c>
      <c r="M301" s="8">
        <f t="shared" si="17"/>
        <v>56038.53051159536</v>
      </c>
      <c r="N301" s="9">
        <f t="shared" si="18"/>
        <v>142.11256754984194</v>
      </c>
      <c r="O301" s="9">
        <f t="shared" si="19"/>
        <v>806.49650834142165</v>
      </c>
      <c r="P301" s="9">
        <f t="shared" si="16"/>
        <v>948.60907589126361</v>
      </c>
    </row>
    <row r="302" spans="12:16" x14ac:dyDescent="0.35">
      <c r="L302">
        <v>297</v>
      </c>
      <c r="M302" s="8">
        <f t="shared" si="17"/>
        <v>55230.017761983087</v>
      </c>
      <c r="N302" s="9">
        <f t="shared" si="18"/>
        <v>140.09632627898839</v>
      </c>
      <c r="O302" s="9">
        <f t="shared" si="19"/>
        <v>808.51274961227523</v>
      </c>
      <c r="P302" s="9">
        <f t="shared" si="16"/>
        <v>948.60907589126361</v>
      </c>
    </row>
    <row r="303" spans="12:16" x14ac:dyDescent="0.35">
      <c r="L303">
        <v>298</v>
      </c>
      <c r="M303" s="8">
        <f t="shared" si="17"/>
        <v>54419.48373049678</v>
      </c>
      <c r="N303" s="9">
        <f t="shared" si="18"/>
        <v>138.07504440495771</v>
      </c>
      <c r="O303" s="9">
        <f t="shared" si="19"/>
        <v>810.53403148630593</v>
      </c>
      <c r="P303" s="9">
        <f t="shared" si="16"/>
        <v>948.60907589126361</v>
      </c>
    </row>
    <row r="304" spans="12:16" x14ac:dyDescent="0.35">
      <c r="L304">
        <v>299</v>
      </c>
      <c r="M304" s="8">
        <f t="shared" si="17"/>
        <v>53606.923363931761</v>
      </c>
      <c r="N304" s="9">
        <f t="shared" si="18"/>
        <v>136.04870932624195</v>
      </c>
      <c r="O304" s="9">
        <f t="shared" si="19"/>
        <v>812.5603665650217</v>
      </c>
      <c r="P304" s="9">
        <f t="shared" si="16"/>
        <v>948.60907589126361</v>
      </c>
    </row>
    <row r="305" spans="12:16" x14ac:dyDescent="0.35">
      <c r="L305">
        <v>300</v>
      </c>
      <c r="M305" s="8">
        <f t="shared" si="17"/>
        <v>52792.331596450327</v>
      </c>
      <c r="N305" s="9">
        <f t="shared" si="18"/>
        <v>134.01730840982938</v>
      </c>
      <c r="O305" s="9">
        <f t="shared" si="19"/>
        <v>814.5917674814342</v>
      </c>
      <c r="P305" s="9">
        <f t="shared" si="16"/>
        <v>948.60907589126361</v>
      </c>
    </row>
    <row r="306" spans="12:16" x14ac:dyDescent="0.35">
      <c r="L306">
        <v>301</v>
      </c>
      <c r="M306" s="8">
        <f t="shared" si="17"/>
        <v>51975.703349550189</v>
      </c>
      <c r="N306" s="9">
        <f t="shared" si="18"/>
        <v>131.9808289911258</v>
      </c>
      <c r="O306" s="9">
        <f t="shared" si="19"/>
        <v>816.62824690013781</v>
      </c>
      <c r="P306" s="9">
        <f t="shared" si="16"/>
        <v>948.60907589126361</v>
      </c>
    </row>
    <row r="307" spans="12:16" x14ac:dyDescent="0.35">
      <c r="L307">
        <v>302</v>
      </c>
      <c r="M307" s="8">
        <f t="shared" si="17"/>
        <v>51157.033532032801</v>
      </c>
      <c r="N307" s="9">
        <f t="shared" si="18"/>
        <v>129.93925837387548</v>
      </c>
      <c r="O307" s="9">
        <f t="shared" si="19"/>
        <v>818.66981751738808</v>
      </c>
      <c r="P307" s="9">
        <f t="shared" si="16"/>
        <v>948.60907589126361</v>
      </c>
    </row>
    <row r="308" spans="12:16" x14ac:dyDescent="0.35">
      <c r="L308">
        <v>303</v>
      </c>
      <c r="M308" s="8">
        <f t="shared" si="17"/>
        <v>50336.317039971618</v>
      </c>
      <c r="N308" s="9">
        <f t="shared" si="18"/>
        <v>127.892583830082</v>
      </c>
      <c r="O308" s="9">
        <f t="shared" si="19"/>
        <v>820.71649206118161</v>
      </c>
      <c r="P308" s="9">
        <f t="shared" si="16"/>
        <v>948.60907589126361</v>
      </c>
    </row>
    <row r="309" spans="12:16" x14ac:dyDescent="0.35">
      <c r="L309">
        <v>304</v>
      </c>
      <c r="M309" s="8">
        <f t="shared" si="17"/>
        <v>49513.548756680284</v>
      </c>
      <c r="N309" s="9">
        <f t="shared" si="18"/>
        <v>125.84079259992905</v>
      </c>
      <c r="O309" s="9">
        <f t="shared" si="19"/>
        <v>822.76828329133457</v>
      </c>
      <c r="P309" s="9">
        <f t="shared" si="16"/>
        <v>948.60907589126361</v>
      </c>
    </row>
    <row r="310" spans="12:16" x14ac:dyDescent="0.35">
      <c r="L310">
        <v>305</v>
      </c>
      <c r="M310" s="8">
        <f t="shared" si="17"/>
        <v>48688.72355268072</v>
      </c>
      <c r="N310" s="9">
        <f t="shared" si="18"/>
        <v>123.7838718917007</v>
      </c>
      <c r="O310" s="9">
        <f t="shared" si="19"/>
        <v>824.82520399956297</v>
      </c>
      <c r="P310" s="9">
        <f t="shared" si="16"/>
        <v>948.60907589126361</v>
      </c>
    </row>
    <row r="311" spans="12:16" x14ac:dyDescent="0.35">
      <c r="L311">
        <v>306</v>
      </c>
      <c r="M311" s="8">
        <f t="shared" si="17"/>
        <v>47861.836285671161</v>
      </c>
      <c r="N311" s="9">
        <f t="shared" si="18"/>
        <v>121.7218088817018</v>
      </c>
      <c r="O311" s="9">
        <f t="shared" si="19"/>
        <v>826.88726700956181</v>
      </c>
      <c r="P311" s="9">
        <f t="shared" si="16"/>
        <v>948.60907589126361</v>
      </c>
    </row>
    <row r="312" spans="12:16" x14ac:dyDescent="0.35">
      <c r="L312">
        <v>307</v>
      </c>
      <c r="M312" s="8">
        <f t="shared" si="17"/>
        <v>47032.881800494077</v>
      </c>
      <c r="N312" s="9">
        <f t="shared" si="18"/>
        <v>119.6545907141779</v>
      </c>
      <c r="O312" s="9">
        <f t="shared" si="19"/>
        <v>828.95448517708576</v>
      </c>
      <c r="P312" s="9">
        <f t="shared" si="16"/>
        <v>948.60907589126361</v>
      </c>
    </row>
    <row r="313" spans="12:16" x14ac:dyDescent="0.35">
      <c r="L313">
        <v>308</v>
      </c>
      <c r="M313" s="8">
        <f t="shared" si="17"/>
        <v>46201.854929104047</v>
      </c>
      <c r="N313" s="9">
        <f t="shared" si="18"/>
        <v>117.5822045012352</v>
      </c>
      <c r="O313" s="9">
        <f t="shared" si="19"/>
        <v>831.02687139002842</v>
      </c>
      <c r="P313" s="9">
        <f t="shared" si="16"/>
        <v>948.60907589126361</v>
      </c>
    </row>
    <row r="314" spans="12:16" x14ac:dyDescent="0.35">
      <c r="L314">
        <v>309</v>
      </c>
      <c r="M314" s="8">
        <f t="shared" si="17"/>
        <v>45368.750490535545</v>
      </c>
      <c r="N314" s="9">
        <f t="shared" si="18"/>
        <v>115.50463732276012</v>
      </c>
      <c r="O314" s="9">
        <f t="shared" si="19"/>
        <v>833.1044385685035</v>
      </c>
      <c r="P314" s="9">
        <f t="shared" si="16"/>
        <v>948.60907589126361</v>
      </c>
    </row>
    <row r="315" spans="12:16" x14ac:dyDescent="0.35">
      <c r="L315">
        <v>310</v>
      </c>
      <c r="M315" s="8">
        <f t="shared" si="17"/>
        <v>44533.563290870617</v>
      </c>
      <c r="N315" s="9">
        <f t="shared" si="18"/>
        <v>113.42187622633885</v>
      </c>
      <c r="O315" s="9">
        <f t="shared" si="19"/>
        <v>835.18719966492472</v>
      </c>
      <c r="P315" s="9">
        <f t="shared" si="16"/>
        <v>948.60907589126361</v>
      </c>
    </row>
    <row r="316" spans="12:16" x14ac:dyDescent="0.35">
      <c r="L316">
        <v>311</v>
      </c>
      <c r="M316" s="8">
        <f t="shared" si="17"/>
        <v>43696.288123206534</v>
      </c>
      <c r="N316" s="9">
        <f t="shared" si="18"/>
        <v>111.33390822717654</v>
      </c>
      <c r="O316" s="9">
        <f t="shared" si="19"/>
        <v>837.27516766408712</v>
      </c>
      <c r="P316" s="9">
        <f t="shared" si="16"/>
        <v>948.60907589126361</v>
      </c>
    </row>
    <row r="317" spans="12:16" x14ac:dyDescent="0.35">
      <c r="L317">
        <v>312</v>
      </c>
      <c r="M317" s="8">
        <f t="shared" si="17"/>
        <v>42856.919767623287</v>
      </c>
      <c r="N317" s="9">
        <f t="shared" si="18"/>
        <v>109.24072030801632</v>
      </c>
      <c r="O317" s="9">
        <f t="shared" si="19"/>
        <v>839.36835558324731</v>
      </c>
      <c r="P317" s="9">
        <f t="shared" si="16"/>
        <v>948.60907589126361</v>
      </c>
    </row>
    <row r="318" spans="12:16" x14ac:dyDescent="0.35">
      <c r="L318">
        <v>313</v>
      </c>
      <c r="M318" s="8">
        <f t="shared" si="17"/>
        <v>42015.452991151084</v>
      </c>
      <c r="N318" s="9">
        <f t="shared" si="18"/>
        <v>107.1422994190582</v>
      </c>
      <c r="O318" s="9">
        <f t="shared" si="19"/>
        <v>841.46677647220542</v>
      </c>
      <c r="P318" s="9">
        <f t="shared" si="16"/>
        <v>948.60907589126361</v>
      </c>
    </row>
    <row r="319" spans="12:16" x14ac:dyDescent="0.35">
      <c r="L319">
        <v>314</v>
      </c>
      <c r="M319" s="8">
        <f t="shared" si="17"/>
        <v>41171.882547737696</v>
      </c>
      <c r="N319" s="9">
        <f t="shared" si="18"/>
        <v>105.0386324778777</v>
      </c>
      <c r="O319" s="9">
        <f t="shared" si="19"/>
        <v>843.57044341338587</v>
      </c>
      <c r="P319" s="9">
        <f t="shared" si="16"/>
        <v>948.60907589126361</v>
      </c>
    </row>
    <row r="320" spans="12:16" x14ac:dyDescent="0.35">
      <c r="L320">
        <v>315</v>
      </c>
      <c r="M320" s="8">
        <f t="shared" si="17"/>
        <v>40326.203178215779</v>
      </c>
      <c r="N320" s="9">
        <f t="shared" si="18"/>
        <v>102.92970636934423</v>
      </c>
      <c r="O320" s="9">
        <f t="shared" si="19"/>
        <v>845.6793695219194</v>
      </c>
      <c r="P320" s="9">
        <f t="shared" si="16"/>
        <v>948.60907589126361</v>
      </c>
    </row>
    <row r="321" spans="12:16" x14ac:dyDescent="0.35">
      <c r="L321">
        <v>316</v>
      </c>
      <c r="M321" s="8">
        <f t="shared" si="17"/>
        <v>39478.409610270057</v>
      </c>
      <c r="N321" s="9">
        <f t="shared" si="18"/>
        <v>100.81550794553944</v>
      </c>
      <c r="O321" s="9">
        <f t="shared" si="19"/>
        <v>847.79356794572413</v>
      </c>
      <c r="P321" s="9">
        <f t="shared" si="16"/>
        <v>948.60907589126361</v>
      </c>
    </row>
    <row r="322" spans="12:16" x14ac:dyDescent="0.35">
      <c r="L322">
        <v>317</v>
      </c>
      <c r="M322" s="8">
        <f t="shared" si="17"/>
        <v>38628.496558404469</v>
      </c>
      <c r="N322" s="9">
        <f t="shared" si="18"/>
        <v>98.696024025675129</v>
      </c>
      <c r="O322" s="9">
        <f t="shared" si="19"/>
        <v>849.9130518655885</v>
      </c>
      <c r="P322" s="9">
        <f t="shared" si="16"/>
        <v>948.60907589126361</v>
      </c>
    </row>
    <row r="323" spans="12:16" x14ac:dyDescent="0.35">
      <c r="L323">
        <v>318</v>
      </c>
      <c r="M323" s="8">
        <f t="shared" si="17"/>
        <v>37776.458723909214</v>
      </c>
      <c r="N323" s="9">
        <f t="shared" si="18"/>
        <v>96.57124139601116</v>
      </c>
      <c r="O323" s="9">
        <f t="shared" si="19"/>
        <v>852.03783449525247</v>
      </c>
      <c r="P323" s="9">
        <f t="shared" si="16"/>
        <v>948.60907589126361</v>
      </c>
    </row>
    <row r="324" spans="12:16" x14ac:dyDescent="0.35">
      <c r="L324">
        <v>319</v>
      </c>
      <c r="M324" s="8">
        <f t="shared" si="17"/>
        <v>36922.290794827721</v>
      </c>
      <c r="N324" s="9">
        <f t="shared" si="18"/>
        <v>94.441146809773031</v>
      </c>
      <c r="O324" s="9">
        <f t="shared" si="19"/>
        <v>854.16792908149057</v>
      </c>
      <c r="P324" s="9">
        <f t="shared" si="16"/>
        <v>948.60907589126361</v>
      </c>
    </row>
    <row r="325" spans="12:16" x14ac:dyDescent="0.35">
      <c r="L325">
        <v>320</v>
      </c>
      <c r="M325" s="8">
        <f t="shared" si="17"/>
        <v>36065.987445923529</v>
      </c>
      <c r="N325" s="9">
        <f t="shared" si="18"/>
        <v>92.305726987069306</v>
      </c>
      <c r="O325" s="9">
        <f t="shared" si="19"/>
        <v>856.30334890419431</v>
      </c>
      <c r="P325" s="9">
        <f t="shared" si="16"/>
        <v>948.60907589126361</v>
      </c>
    </row>
    <row r="326" spans="12:16" x14ac:dyDescent="0.35">
      <c r="L326">
        <v>321</v>
      </c>
      <c r="M326" s="8">
        <f t="shared" si="17"/>
        <v>35207.543338647076</v>
      </c>
      <c r="N326" s="9">
        <f t="shared" si="18"/>
        <v>90.164968614808814</v>
      </c>
      <c r="O326" s="9">
        <f t="shared" si="19"/>
        <v>858.44410727645482</v>
      </c>
      <c r="P326" s="9">
        <f t="shared" ref="P326:P365" si="20">+$G$13</f>
        <v>948.60907589126361</v>
      </c>
    </row>
    <row r="327" spans="12:16" x14ac:dyDescent="0.35">
      <c r="L327">
        <v>322</v>
      </c>
      <c r="M327" s="8">
        <f t="shared" ref="M327:M365" si="21">+M326-O327</f>
        <v>34346.95312110243</v>
      </c>
      <c r="N327" s="9">
        <f t="shared" ref="N327:N365" si="22">+M326*$G$9/12</f>
        <v>88.018858346617677</v>
      </c>
      <c r="O327" s="9">
        <f t="shared" ref="O327:O365" si="23">+P327-N327</f>
        <v>860.59021754464595</v>
      </c>
      <c r="P327" s="9">
        <f t="shared" si="20"/>
        <v>948.60907589126361</v>
      </c>
    </row>
    <row r="328" spans="12:16" x14ac:dyDescent="0.35">
      <c r="L328">
        <v>323</v>
      </c>
      <c r="M328" s="8">
        <f t="shared" si="21"/>
        <v>33484.211428013921</v>
      </c>
      <c r="N328" s="9">
        <f t="shared" si="22"/>
        <v>85.867382802756069</v>
      </c>
      <c r="O328" s="9">
        <f t="shared" si="23"/>
        <v>862.74169308850753</v>
      </c>
      <c r="P328" s="9">
        <f t="shared" si="20"/>
        <v>948.60907589126361</v>
      </c>
    </row>
    <row r="329" spans="12:16" x14ac:dyDescent="0.35">
      <c r="L329">
        <v>324</v>
      </c>
      <c r="M329" s="8">
        <f t="shared" si="21"/>
        <v>32619.312880692691</v>
      </c>
      <c r="N329" s="9">
        <f t="shared" si="22"/>
        <v>83.710528570034796</v>
      </c>
      <c r="O329" s="9">
        <f t="shared" si="23"/>
        <v>864.89854732122876</v>
      </c>
      <c r="P329" s="9">
        <f t="shared" si="20"/>
        <v>948.60907589126361</v>
      </c>
    </row>
    <row r="330" spans="12:16" x14ac:dyDescent="0.35">
      <c r="L330">
        <v>325</v>
      </c>
      <c r="M330" s="8">
        <f t="shared" si="21"/>
        <v>31752.252087003159</v>
      </c>
      <c r="N330" s="9">
        <f t="shared" si="22"/>
        <v>81.548282201731723</v>
      </c>
      <c r="O330" s="9">
        <f t="shared" si="23"/>
        <v>867.06079368953192</v>
      </c>
      <c r="P330" s="9">
        <f t="shared" si="20"/>
        <v>948.60907589126361</v>
      </c>
    </row>
    <row r="331" spans="12:16" x14ac:dyDescent="0.35">
      <c r="L331">
        <v>326</v>
      </c>
      <c r="M331" s="8">
        <f t="shared" si="21"/>
        <v>30883.023641329404</v>
      </c>
      <c r="N331" s="9">
        <f t="shared" si="22"/>
        <v>79.380630217507886</v>
      </c>
      <c r="O331" s="9">
        <f t="shared" si="23"/>
        <v>869.22844567375569</v>
      </c>
      <c r="P331" s="9">
        <f t="shared" si="20"/>
        <v>948.60907589126361</v>
      </c>
    </row>
    <row r="332" spans="12:16" x14ac:dyDescent="0.35">
      <c r="L332">
        <v>327</v>
      </c>
      <c r="M332" s="8">
        <f t="shared" si="21"/>
        <v>30011.622124541464</v>
      </c>
      <c r="N332" s="9">
        <f t="shared" si="22"/>
        <v>77.207559103323504</v>
      </c>
      <c r="O332" s="9">
        <f t="shared" si="23"/>
        <v>871.40151678794007</v>
      </c>
      <c r="P332" s="9">
        <f t="shared" si="20"/>
        <v>948.60907589126361</v>
      </c>
    </row>
    <row r="333" spans="12:16" x14ac:dyDescent="0.35">
      <c r="L333">
        <v>328</v>
      </c>
      <c r="M333" s="8">
        <f t="shared" si="21"/>
        <v>29138.042103961554</v>
      </c>
      <c r="N333" s="9">
        <f t="shared" si="22"/>
        <v>75.029055311353659</v>
      </c>
      <c r="O333" s="9">
        <f t="shared" si="23"/>
        <v>873.58002057990996</v>
      </c>
      <c r="P333" s="9">
        <f t="shared" si="20"/>
        <v>948.60907589126361</v>
      </c>
    </row>
    <row r="334" spans="12:16" x14ac:dyDescent="0.35">
      <c r="L334">
        <v>329</v>
      </c>
      <c r="M334" s="8">
        <f t="shared" si="21"/>
        <v>28262.278133330194</v>
      </c>
      <c r="N334" s="9">
        <f t="shared" si="22"/>
        <v>72.845105259903889</v>
      </c>
      <c r="O334" s="9">
        <f t="shared" si="23"/>
        <v>875.76397063135971</v>
      </c>
      <c r="P334" s="9">
        <f t="shared" si="20"/>
        <v>948.60907589126361</v>
      </c>
    </row>
    <row r="335" spans="12:16" x14ac:dyDescent="0.35">
      <c r="L335">
        <v>330</v>
      </c>
      <c r="M335" s="8">
        <f t="shared" si="21"/>
        <v>27384.324752772256</v>
      </c>
      <c r="N335" s="9">
        <f t="shared" si="22"/>
        <v>70.655695333325482</v>
      </c>
      <c r="O335" s="9">
        <f t="shared" si="23"/>
        <v>877.95338055793809</v>
      </c>
      <c r="P335" s="9">
        <f t="shared" si="20"/>
        <v>948.60907589126361</v>
      </c>
    </row>
    <row r="336" spans="12:16" x14ac:dyDescent="0.35">
      <c r="L336">
        <v>331</v>
      </c>
      <c r="M336" s="8">
        <f t="shared" si="21"/>
        <v>26504.176488762922</v>
      </c>
      <c r="N336" s="9">
        <f t="shared" si="22"/>
        <v>68.460811881930638</v>
      </c>
      <c r="O336" s="9">
        <f t="shared" si="23"/>
        <v>880.14826400933293</v>
      </c>
      <c r="P336" s="9">
        <f t="shared" si="20"/>
        <v>948.60907589126361</v>
      </c>
    </row>
    <row r="337" spans="12:16" x14ac:dyDescent="0.35">
      <c r="L337">
        <v>332</v>
      </c>
      <c r="M337" s="8">
        <f t="shared" si="21"/>
        <v>25621.827854093564</v>
      </c>
      <c r="N337" s="9">
        <f t="shared" si="22"/>
        <v>66.2604412219073</v>
      </c>
      <c r="O337" s="9">
        <f t="shared" si="23"/>
        <v>882.34863466935633</v>
      </c>
      <c r="P337" s="9">
        <f t="shared" si="20"/>
        <v>948.60907589126361</v>
      </c>
    </row>
    <row r="338" spans="12:16" x14ac:dyDescent="0.35">
      <c r="L338">
        <v>333</v>
      </c>
      <c r="M338" s="8">
        <f t="shared" si="21"/>
        <v>24737.273347837534</v>
      </c>
      <c r="N338" s="9">
        <f t="shared" si="22"/>
        <v>64.054569635233904</v>
      </c>
      <c r="O338" s="9">
        <f t="shared" si="23"/>
        <v>884.55450625602975</v>
      </c>
      <c r="P338" s="9">
        <f t="shared" si="20"/>
        <v>948.60907589126361</v>
      </c>
    </row>
    <row r="339" spans="12:16" x14ac:dyDescent="0.35">
      <c r="L339">
        <v>334</v>
      </c>
      <c r="M339" s="8">
        <f t="shared" si="21"/>
        <v>23850.507455315863</v>
      </c>
      <c r="N339" s="9">
        <f t="shared" si="22"/>
        <v>61.843183369593838</v>
      </c>
      <c r="O339" s="9">
        <f t="shared" si="23"/>
        <v>886.7658925216698</v>
      </c>
      <c r="P339" s="9">
        <f t="shared" si="20"/>
        <v>948.60907589126361</v>
      </c>
    </row>
    <row r="340" spans="12:16" x14ac:dyDescent="0.35">
      <c r="L340">
        <v>335</v>
      </c>
      <c r="M340" s="8">
        <f t="shared" si="21"/>
        <v>22961.524648062888</v>
      </c>
      <c r="N340" s="9">
        <f t="shared" si="22"/>
        <v>59.626268638289652</v>
      </c>
      <c r="O340" s="9">
        <f t="shared" si="23"/>
        <v>888.982807252974</v>
      </c>
      <c r="P340" s="9">
        <f t="shared" si="20"/>
        <v>948.60907589126361</v>
      </c>
    </row>
    <row r="341" spans="12:16" x14ac:dyDescent="0.35">
      <c r="L341">
        <v>336</v>
      </c>
      <c r="M341" s="8">
        <f t="shared" si="21"/>
        <v>22070.319383791782</v>
      </c>
      <c r="N341" s="9">
        <f t="shared" si="22"/>
        <v>57.403811620157221</v>
      </c>
      <c r="O341" s="9">
        <f t="shared" si="23"/>
        <v>891.20526427110644</v>
      </c>
      <c r="P341" s="9">
        <f t="shared" si="20"/>
        <v>948.60907589126361</v>
      </c>
    </row>
    <row r="342" spans="12:16" x14ac:dyDescent="0.35">
      <c r="L342">
        <v>337</v>
      </c>
      <c r="M342" s="8">
        <f t="shared" si="21"/>
        <v>21176.886106359998</v>
      </c>
      <c r="N342" s="9">
        <f t="shared" si="22"/>
        <v>55.175798459479459</v>
      </c>
      <c r="O342" s="9">
        <f t="shared" si="23"/>
        <v>893.43327743178418</v>
      </c>
      <c r="P342" s="9">
        <f t="shared" si="20"/>
        <v>948.60907589126361</v>
      </c>
    </row>
    <row r="343" spans="12:16" x14ac:dyDescent="0.35">
      <c r="L343">
        <v>338</v>
      </c>
      <c r="M343" s="8">
        <f t="shared" si="21"/>
        <v>20281.219245734635</v>
      </c>
      <c r="N343" s="9">
        <f t="shared" si="22"/>
        <v>52.942215265899989</v>
      </c>
      <c r="O343" s="9">
        <f t="shared" si="23"/>
        <v>895.6668606253636</v>
      </c>
      <c r="P343" s="9">
        <f t="shared" si="20"/>
        <v>948.60907589126361</v>
      </c>
    </row>
    <row r="344" spans="12:16" x14ac:dyDescent="0.35">
      <c r="L344">
        <v>339</v>
      </c>
      <c r="M344" s="8">
        <f t="shared" si="21"/>
        <v>19383.313217957708</v>
      </c>
      <c r="N344" s="9">
        <f t="shared" si="22"/>
        <v>50.703048114336589</v>
      </c>
      <c r="O344" s="9">
        <f t="shared" si="23"/>
        <v>897.90602777692698</v>
      </c>
      <c r="P344" s="9">
        <f t="shared" si="20"/>
        <v>948.60907589126361</v>
      </c>
    </row>
    <row r="345" spans="12:16" x14ac:dyDescent="0.35">
      <c r="L345">
        <v>340</v>
      </c>
      <c r="M345" s="8">
        <f t="shared" si="21"/>
        <v>18483.162425111339</v>
      </c>
      <c r="N345" s="9">
        <f t="shared" si="22"/>
        <v>48.458283044894266</v>
      </c>
      <c r="O345" s="9">
        <f t="shared" si="23"/>
        <v>900.15079284636931</v>
      </c>
      <c r="P345" s="9">
        <f t="shared" si="20"/>
        <v>948.60907589126361</v>
      </c>
    </row>
    <row r="346" spans="12:16" x14ac:dyDescent="0.35">
      <c r="L346">
        <v>341</v>
      </c>
      <c r="M346" s="8">
        <f t="shared" si="21"/>
        <v>17580.761255282854</v>
      </c>
      <c r="N346" s="9">
        <f t="shared" si="22"/>
        <v>46.207906062778342</v>
      </c>
      <c r="O346" s="9">
        <f t="shared" si="23"/>
        <v>902.40116982848531</v>
      </c>
      <c r="P346" s="9">
        <f t="shared" si="20"/>
        <v>948.60907589126361</v>
      </c>
    </row>
    <row r="347" spans="12:16" x14ac:dyDescent="0.35">
      <c r="L347">
        <v>342</v>
      </c>
      <c r="M347" s="8">
        <f t="shared" si="21"/>
        <v>16676.104082529797</v>
      </c>
      <c r="N347" s="9">
        <f t="shared" si="22"/>
        <v>43.951903138207136</v>
      </c>
      <c r="O347" s="9">
        <f t="shared" si="23"/>
        <v>904.65717275305644</v>
      </c>
      <c r="P347" s="9">
        <f t="shared" si="20"/>
        <v>948.60907589126361</v>
      </c>
    </row>
    <row r="348" spans="12:16" x14ac:dyDescent="0.35">
      <c r="L348">
        <v>343</v>
      </c>
      <c r="M348" s="8">
        <f t="shared" si="21"/>
        <v>15769.185266844857</v>
      </c>
      <c r="N348" s="9">
        <f t="shared" si="22"/>
        <v>41.690260206324488</v>
      </c>
      <c r="O348" s="9">
        <f t="shared" si="23"/>
        <v>906.91881568493909</v>
      </c>
      <c r="P348" s="9">
        <f t="shared" si="20"/>
        <v>948.60907589126361</v>
      </c>
    </row>
    <row r="349" spans="12:16" x14ac:dyDescent="0.35">
      <c r="L349">
        <v>344</v>
      </c>
      <c r="M349" s="8">
        <f t="shared" si="21"/>
        <v>14859.999154120705</v>
      </c>
      <c r="N349" s="9">
        <f t="shared" si="22"/>
        <v>39.422963167112144</v>
      </c>
      <c r="O349" s="9">
        <f t="shared" si="23"/>
        <v>909.18611272415149</v>
      </c>
      <c r="P349" s="9">
        <f t="shared" si="20"/>
        <v>948.60907589126361</v>
      </c>
    </row>
    <row r="350" spans="12:16" x14ac:dyDescent="0.35">
      <c r="L350">
        <v>345</v>
      </c>
      <c r="M350" s="8">
        <f t="shared" si="21"/>
        <v>13948.540076114743</v>
      </c>
      <c r="N350" s="9">
        <f t="shared" si="22"/>
        <v>37.149997885301765</v>
      </c>
      <c r="O350" s="9">
        <f t="shared" si="23"/>
        <v>911.45907800596183</v>
      </c>
      <c r="P350" s="9">
        <f t="shared" si="20"/>
        <v>948.60907589126361</v>
      </c>
    </row>
    <row r="351" spans="12:16" x14ac:dyDescent="0.35">
      <c r="L351">
        <v>346</v>
      </c>
      <c r="M351" s="8">
        <f t="shared" si="21"/>
        <v>13034.802350413765</v>
      </c>
      <c r="N351" s="9">
        <f t="shared" si="22"/>
        <v>34.871350190286854</v>
      </c>
      <c r="O351" s="9">
        <f t="shared" si="23"/>
        <v>913.73772570097674</v>
      </c>
      <c r="P351" s="9">
        <f t="shared" si="20"/>
        <v>948.60907589126361</v>
      </c>
    </row>
    <row r="352" spans="12:16" x14ac:dyDescent="0.35">
      <c r="L352">
        <v>347</v>
      </c>
      <c r="M352" s="8">
        <f t="shared" si="21"/>
        <v>12118.780280398536</v>
      </c>
      <c r="N352" s="9">
        <f t="shared" si="22"/>
        <v>32.587005876034411</v>
      </c>
      <c r="O352" s="9">
        <f t="shared" si="23"/>
        <v>916.02207001522925</v>
      </c>
      <c r="P352" s="9">
        <f t="shared" si="20"/>
        <v>948.60907589126361</v>
      </c>
    </row>
    <row r="353" spans="12:16" x14ac:dyDescent="0.35">
      <c r="L353">
        <v>348</v>
      </c>
      <c r="M353" s="8">
        <f t="shared" si="21"/>
        <v>11200.468155208269</v>
      </c>
      <c r="N353" s="9">
        <f t="shared" si="22"/>
        <v>30.296950700996337</v>
      </c>
      <c r="O353" s="9">
        <f t="shared" si="23"/>
        <v>918.31212519026724</v>
      </c>
      <c r="P353" s="9">
        <f t="shared" si="20"/>
        <v>948.60907589126361</v>
      </c>
    </row>
    <row r="354" spans="12:16" x14ac:dyDescent="0.35">
      <c r="L354">
        <v>349</v>
      </c>
      <c r="M354" s="8">
        <f t="shared" si="21"/>
        <v>10279.860249705027</v>
      </c>
      <c r="N354" s="9">
        <f t="shared" si="22"/>
        <v>28.001170388020672</v>
      </c>
      <c r="O354" s="9">
        <f t="shared" si="23"/>
        <v>920.60790550324293</v>
      </c>
      <c r="P354" s="9">
        <f t="shared" si="20"/>
        <v>948.60907589126361</v>
      </c>
    </row>
    <row r="355" spans="12:16" x14ac:dyDescent="0.35">
      <c r="L355">
        <v>350</v>
      </c>
      <c r="M355" s="8">
        <f t="shared" si="21"/>
        <v>9356.9508244380268</v>
      </c>
      <c r="N355" s="9">
        <f t="shared" si="22"/>
        <v>25.699650624262564</v>
      </c>
      <c r="O355" s="9">
        <f t="shared" si="23"/>
        <v>922.9094252670011</v>
      </c>
      <c r="P355" s="9">
        <f t="shared" si="20"/>
        <v>948.60907589126361</v>
      </c>
    </row>
    <row r="356" spans="12:16" x14ac:dyDescent="0.35">
      <c r="L356">
        <v>351</v>
      </c>
      <c r="M356" s="8">
        <f t="shared" si="21"/>
        <v>8431.734125607858</v>
      </c>
      <c r="N356" s="9">
        <f t="shared" si="22"/>
        <v>23.392377061095065</v>
      </c>
      <c r="O356" s="9">
        <f t="shared" si="23"/>
        <v>925.21669883016853</v>
      </c>
      <c r="P356" s="9">
        <f t="shared" si="20"/>
        <v>948.60907589126361</v>
      </c>
    </row>
    <row r="357" spans="12:16" x14ac:dyDescent="0.35">
      <c r="L357">
        <v>352</v>
      </c>
      <c r="M357" s="8">
        <f t="shared" si="21"/>
        <v>7504.2043850306145</v>
      </c>
      <c r="N357" s="9">
        <f t="shared" si="22"/>
        <v>21.079335314019644</v>
      </c>
      <c r="O357" s="9">
        <f t="shared" si="23"/>
        <v>927.52974057724396</v>
      </c>
      <c r="P357" s="9">
        <f t="shared" si="20"/>
        <v>948.60907589126361</v>
      </c>
    </row>
    <row r="358" spans="12:16" x14ac:dyDescent="0.35">
      <c r="L358">
        <v>353</v>
      </c>
      <c r="M358" s="8">
        <f t="shared" si="21"/>
        <v>6574.3558201019277</v>
      </c>
      <c r="N358" s="9">
        <f t="shared" si="22"/>
        <v>18.760510962576536</v>
      </c>
      <c r="O358" s="9">
        <f t="shared" si="23"/>
        <v>929.8485649286871</v>
      </c>
      <c r="P358" s="9">
        <f t="shared" si="20"/>
        <v>948.60907589126361</v>
      </c>
    </row>
    <row r="359" spans="12:16" x14ac:dyDescent="0.35">
      <c r="L359">
        <v>354</v>
      </c>
      <c r="M359" s="8">
        <f t="shared" si="21"/>
        <v>5642.1826337609191</v>
      </c>
      <c r="N359" s="9">
        <f t="shared" si="22"/>
        <v>16.435889550254817</v>
      </c>
      <c r="O359" s="9">
        <f t="shared" si="23"/>
        <v>932.17318634100877</v>
      </c>
      <c r="P359" s="9">
        <f t="shared" si="20"/>
        <v>948.60907589126361</v>
      </c>
    </row>
    <row r="360" spans="12:16" x14ac:dyDescent="0.35">
      <c r="L360">
        <v>355</v>
      </c>
      <c r="M360" s="8">
        <f t="shared" si="21"/>
        <v>4707.6790144540573</v>
      </c>
      <c r="N360" s="9">
        <f t="shared" si="22"/>
        <v>14.105456584402297</v>
      </c>
      <c r="O360" s="9">
        <f t="shared" si="23"/>
        <v>934.50361930686131</v>
      </c>
      <c r="P360" s="9">
        <f t="shared" si="20"/>
        <v>948.60907589126361</v>
      </c>
    </row>
    <row r="361" spans="12:16" x14ac:dyDescent="0.35">
      <c r="L361">
        <v>356</v>
      </c>
      <c r="M361" s="8">
        <f t="shared" si="21"/>
        <v>3770.839136098929</v>
      </c>
      <c r="N361" s="9">
        <f t="shared" si="22"/>
        <v>11.769197536135144</v>
      </c>
      <c r="O361" s="9">
        <f t="shared" si="23"/>
        <v>936.83987835512846</v>
      </c>
      <c r="P361" s="9">
        <f t="shared" si="20"/>
        <v>948.60907589126361</v>
      </c>
    </row>
    <row r="362" spans="12:16" x14ac:dyDescent="0.35">
      <c r="L362">
        <v>357</v>
      </c>
      <c r="M362" s="8">
        <f t="shared" si="21"/>
        <v>2831.6571580479126</v>
      </c>
      <c r="N362" s="9">
        <f t="shared" si="22"/>
        <v>9.4270978402473222</v>
      </c>
      <c r="O362" s="9">
        <f t="shared" si="23"/>
        <v>939.18197805101624</v>
      </c>
      <c r="P362" s="9">
        <f t="shared" si="20"/>
        <v>948.60907589126361</v>
      </c>
    </row>
    <row r="363" spans="12:16" x14ac:dyDescent="0.35">
      <c r="L363">
        <v>358</v>
      </c>
      <c r="M363" s="8">
        <f t="shared" si="21"/>
        <v>1890.1272250517686</v>
      </c>
      <c r="N363" s="9">
        <f t="shared" si="22"/>
        <v>7.079142895119781</v>
      </c>
      <c r="O363" s="9">
        <f t="shared" si="23"/>
        <v>941.52993299614388</v>
      </c>
      <c r="P363" s="9">
        <f t="shared" si="20"/>
        <v>948.60907589126361</v>
      </c>
    </row>
    <row r="364" spans="12:16" x14ac:dyDescent="0.35">
      <c r="L364">
        <v>359</v>
      </c>
      <c r="M364" s="8">
        <f t="shared" si="21"/>
        <v>946.24346722313442</v>
      </c>
      <c r="N364" s="9">
        <f t="shared" si="22"/>
        <v>4.7253180626294213</v>
      </c>
      <c r="O364" s="9">
        <f t="shared" si="23"/>
        <v>943.8837578286342</v>
      </c>
      <c r="P364" s="9">
        <f t="shared" si="20"/>
        <v>948.60907589126361</v>
      </c>
    </row>
    <row r="365" spans="12:16" x14ac:dyDescent="0.35">
      <c r="L365">
        <v>360</v>
      </c>
      <c r="M365" s="8">
        <f t="shared" si="21"/>
        <v>-7.1395334089174867E-11</v>
      </c>
      <c r="N365" s="9">
        <f t="shared" si="22"/>
        <v>2.3656086680578361</v>
      </c>
      <c r="O365" s="9">
        <f t="shared" si="23"/>
        <v>946.24346722320581</v>
      </c>
      <c r="P365" s="9">
        <f t="shared" si="20"/>
        <v>948.60907589126361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E72E2-4CE8-4AFD-9FD2-EF0A329C5E6A}">
  <dimension ref="B2:P365"/>
  <sheetViews>
    <sheetView workbookViewId="0">
      <selection activeCell="Q15" sqref="Q15"/>
    </sheetView>
  </sheetViews>
  <sheetFormatPr defaultRowHeight="14.5" x14ac:dyDescent="0.35"/>
  <cols>
    <col min="1" max="1" width="2.453125" customWidth="1"/>
    <col min="2" max="2" width="6.1796875" customWidth="1"/>
    <col min="7" max="7" width="11.7265625" bestFit="1" customWidth="1"/>
    <col min="11" max="11" width="3.08984375" customWidth="1"/>
    <col min="13" max="13" width="9.26953125" bestFit="1" customWidth="1"/>
    <col min="14" max="14" width="9.81640625" customWidth="1"/>
    <col min="16" max="16" width="10.81640625" customWidth="1"/>
  </cols>
  <sheetData>
    <row r="2" spans="2:16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L2" s="1" t="s">
        <v>19</v>
      </c>
      <c r="M2" s="1"/>
      <c r="N2" s="1"/>
      <c r="O2" s="1"/>
      <c r="P2" s="1"/>
    </row>
    <row r="3" spans="2:16" ht="9" customHeight="1" x14ac:dyDescent="0.35"/>
    <row r="4" spans="2:16" x14ac:dyDescent="0.35">
      <c r="L4" s="10" t="s">
        <v>17</v>
      </c>
      <c r="M4" s="10" t="s">
        <v>20</v>
      </c>
      <c r="N4" s="10" t="s">
        <v>21</v>
      </c>
      <c r="O4" s="10" t="s">
        <v>22</v>
      </c>
      <c r="P4" s="10" t="s">
        <v>23</v>
      </c>
    </row>
    <row r="5" spans="2:16" x14ac:dyDescent="0.35">
      <c r="C5" s="4" t="s">
        <v>0</v>
      </c>
      <c r="L5">
        <v>0</v>
      </c>
      <c r="M5" s="8"/>
      <c r="P5" s="9"/>
    </row>
    <row r="6" spans="2:16" x14ac:dyDescent="0.35">
      <c r="L6">
        <v>1</v>
      </c>
      <c r="M6" s="8"/>
      <c r="N6" s="9"/>
      <c r="O6" s="9"/>
      <c r="P6" s="9"/>
    </row>
    <row r="7" spans="2:16" x14ac:dyDescent="0.35">
      <c r="C7" t="s">
        <v>9</v>
      </c>
      <c r="G7" s="5">
        <v>225000</v>
      </c>
      <c r="L7">
        <v>2</v>
      </c>
      <c r="M7" s="8"/>
      <c r="N7" s="9"/>
      <c r="O7" s="9"/>
      <c r="P7" s="9"/>
    </row>
    <row r="8" spans="2:16" x14ac:dyDescent="0.35">
      <c r="C8" t="s">
        <v>50</v>
      </c>
      <c r="G8" s="6">
        <v>0.03</v>
      </c>
      <c r="L8">
        <v>3</v>
      </c>
      <c r="M8" s="8"/>
      <c r="N8" s="9"/>
      <c r="O8" s="9"/>
      <c r="P8" s="9"/>
    </row>
    <row r="9" spans="2:16" x14ac:dyDescent="0.35">
      <c r="C9" t="s">
        <v>11</v>
      </c>
      <c r="G9">
        <v>30</v>
      </c>
      <c r="L9">
        <v>4</v>
      </c>
      <c r="M9" s="8"/>
      <c r="N9" s="9"/>
      <c r="O9" s="9"/>
      <c r="P9" s="9"/>
    </row>
    <row r="10" spans="2:16" ht="15" thickBot="1" x14ac:dyDescent="0.4">
      <c r="L10">
        <v>5</v>
      </c>
      <c r="M10" s="8"/>
      <c r="N10" s="9"/>
      <c r="O10" s="9"/>
      <c r="P10" s="9"/>
    </row>
    <row r="11" spans="2:16" ht="15" thickBot="1" x14ac:dyDescent="0.4">
      <c r="C11" t="s">
        <v>51</v>
      </c>
      <c r="G11" s="24"/>
      <c r="L11">
        <v>6</v>
      </c>
      <c r="M11" s="8"/>
      <c r="N11" s="9"/>
      <c r="O11" s="9"/>
      <c r="P11" s="9"/>
    </row>
    <row r="12" spans="2:16" x14ac:dyDescent="0.35">
      <c r="L12">
        <v>7</v>
      </c>
      <c r="M12" s="8"/>
      <c r="N12" s="9"/>
      <c r="O12" s="9"/>
      <c r="P12" s="9"/>
    </row>
    <row r="13" spans="2:16" x14ac:dyDescent="0.35">
      <c r="L13">
        <v>8</v>
      </c>
      <c r="M13" s="8"/>
      <c r="N13" s="9"/>
      <c r="O13" s="9"/>
      <c r="P13" s="9"/>
    </row>
    <row r="14" spans="2:16" x14ac:dyDescent="0.35">
      <c r="L14">
        <v>9</v>
      </c>
      <c r="M14" s="8"/>
      <c r="N14" s="9"/>
      <c r="O14" s="9"/>
      <c r="P14" s="9"/>
    </row>
    <row r="15" spans="2:16" x14ac:dyDescent="0.35">
      <c r="L15">
        <v>10</v>
      </c>
      <c r="M15" s="8"/>
      <c r="N15" s="9"/>
      <c r="O15" s="9"/>
      <c r="P15" s="9"/>
    </row>
    <row r="16" spans="2:16" x14ac:dyDescent="0.35">
      <c r="L16">
        <v>11</v>
      </c>
      <c r="M16" s="8"/>
      <c r="N16" s="9"/>
      <c r="O16" s="9"/>
      <c r="P16" s="9"/>
    </row>
    <row r="17" spans="12:16" x14ac:dyDescent="0.35">
      <c r="L17">
        <v>12</v>
      </c>
      <c r="M17" s="8"/>
      <c r="N17" s="9"/>
      <c r="O17" s="9"/>
      <c r="P17" s="9"/>
    </row>
    <row r="18" spans="12:16" x14ac:dyDescent="0.35">
      <c r="L18">
        <v>13</v>
      </c>
      <c r="M18" s="8"/>
      <c r="N18" s="9"/>
      <c r="O18" s="9"/>
      <c r="P18" s="9"/>
    </row>
    <row r="19" spans="12:16" x14ac:dyDescent="0.35">
      <c r="L19">
        <v>14</v>
      </c>
      <c r="M19" s="8"/>
      <c r="N19" s="9"/>
      <c r="O19" s="9"/>
      <c r="P19" s="9"/>
    </row>
    <row r="20" spans="12:16" x14ac:dyDescent="0.35">
      <c r="L20">
        <v>15</v>
      </c>
      <c r="M20" s="8"/>
      <c r="N20" s="9"/>
      <c r="O20" s="9"/>
      <c r="P20" s="9"/>
    </row>
    <row r="21" spans="12:16" x14ac:dyDescent="0.35">
      <c r="L21">
        <v>16</v>
      </c>
      <c r="M21" s="8"/>
      <c r="N21" s="9"/>
      <c r="O21" s="9"/>
      <c r="P21" s="9"/>
    </row>
    <row r="22" spans="12:16" x14ac:dyDescent="0.35">
      <c r="L22">
        <v>17</v>
      </c>
      <c r="M22" s="8"/>
      <c r="N22" s="9"/>
      <c r="O22" s="9"/>
      <c r="P22" s="9"/>
    </row>
    <row r="23" spans="12:16" x14ac:dyDescent="0.35">
      <c r="L23">
        <v>18</v>
      </c>
      <c r="M23" s="8"/>
      <c r="N23" s="9"/>
      <c r="O23" s="9"/>
      <c r="P23" s="9"/>
    </row>
    <row r="24" spans="12:16" x14ac:dyDescent="0.35">
      <c r="L24">
        <v>19</v>
      </c>
      <c r="M24" s="8"/>
      <c r="N24" s="9"/>
      <c r="O24" s="9"/>
      <c r="P24" s="9"/>
    </row>
    <row r="25" spans="12:16" x14ac:dyDescent="0.35">
      <c r="L25">
        <v>20</v>
      </c>
      <c r="M25" s="8"/>
      <c r="N25" s="9"/>
      <c r="O25" s="9"/>
      <c r="P25" s="9"/>
    </row>
    <row r="26" spans="12:16" x14ac:dyDescent="0.35">
      <c r="L26">
        <v>21</v>
      </c>
      <c r="M26" s="8"/>
      <c r="N26" s="9"/>
      <c r="O26" s="9"/>
      <c r="P26" s="9"/>
    </row>
    <row r="27" spans="12:16" x14ac:dyDescent="0.35">
      <c r="L27">
        <v>22</v>
      </c>
      <c r="M27" s="8"/>
      <c r="N27" s="9"/>
      <c r="O27" s="9"/>
      <c r="P27" s="9"/>
    </row>
    <row r="28" spans="12:16" x14ac:dyDescent="0.35">
      <c r="L28">
        <v>23</v>
      </c>
      <c r="M28" s="8"/>
      <c r="N28" s="9"/>
      <c r="O28" s="9"/>
      <c r="P28" s="9"/>
    </row>
    <row r="29" spans="12:16" x14ac:dyDescent="0.35">
      <c r="L29">
        <v>24</v>
      </c>
      <c r="M29" s="8"/>
      <c r="N29" s="9"/>
      <c r="O29" s="9"/>
      <c r="P29" s="9"/>
    </row>
    <row r="30" spans="12:16" x14ac:dyDescent="0.35">
      <c r="L30">
        <v>25</v>
      </c>
      <c r="M30" s="8"/>
      <c r="N30" s="9"/>
      <c r="O30" s="9"/>
      <c r="P30" s="9"/>
    </row>
    <row r="31" spans="12:16" x14ac:dyDescent="0.35">
      <c r="L31">
        <v>26</v>
      </c>
      <c r="M31" s="8"/>
      <c r="N31" s="9"/>
      <c r="O31" s="9"/>
      <c r="P31" s="9"/>
    </row>
    <row r="32" spans="12:16" x14ac:dyDescent="0.35">
      <c r="L32">
        <v>27</v>
      </c>
      <c r="M32" s="8"/>
      <c r="N32" s="9"/>
      <c r="O32" s="9"/>
      <c r="P32" s="9"/>
    </row>
    <row r="33" spans="12:16" x14ac:dyDescent="0.35">
      <c r="L33">
        <v>28</v>
      </c>
      <c r="M33" s="8"/>
      <c r="N33" s="9"/>
      <c r="O33" s="9"/>
      <c r="P33" s="9"/>
    </row>
    <row r="34" spans="12:16" x14ac:dyDescent="0.35">
      <c r="L34">
        <v>29</v>
      </c>
      <c r="M34" s="8"/>
      <c r="N34" s="9"/>
      <c r="O34" s="9"/>
      <c r="P34" s="9"/>
    </row>
    <row r="35" spans="12:16" x14ac:dyDescent="0.35">
      <c r="L35" s="21">
        <v>30</v>
      </c>
      <c r="M35" s="22"/>
      <c r="N35" s="23"/>
      <c r="O35" s="23"/>
      <c r="P35" s="23"/>
    </row>
    <row r="36" spans="12:16" x14ac:dyDescent="0.35">
      <c r="L36">
        <v>31</v>
      </c>
      <c r="M36" s="8"/>
      <c r="N36" s="9"/>
      <c r="O36" s="9"/>
      <c r="P36" s="9"/>
    </row>
    <row r="37" spans="12:16" x14ac:dyDescent="0.35">
      <c r="L37">
        <v>32</v>
      </c>
      <c r="M37" s="8"/>
      <c r="N37" s="9"/>
      <c r="O37" s="9"/>
      <c r="P37" s="9"/>
    </row>
    <row r="38" spans="12:16" x14ac:dyDescent="0.35">
      <c r="L38">
        <v>33</v>
      </c>
      <c r="M38" s="8"/>
      <c r="N38" s="9"/>
      <c r="O38" s="9"/>
      <c r="P38" s="9"/>
    </row>
    <row r="39" spans="12:16" x14ac:dyDescent="0.35">
      <c r="L39">
        <v>34</v>
      </c>
      <c r="M39" s="8"/>
      <c r="N39" s="9"/>
      <c r="O39" s="9"/>
      <c r="P39" s="9"/>
    </row>
    <row r="40" spans="12:16" x14ac:dyDescent="0.35">
      <c r="L40">
        <v>35</v>
      </c>
      <c r="M40" s="8"/>
      <c r="N40" s="9"/>
      <c r="O40" s="9"/>
      <c r="P40" s="9"/>
    </row>
    <row r="41" spans="12:16" x14ac:dyDescent="0.35">
      <c r="L41">
        <v>36</v>
      </c>
      <c r="M41" s="8"/>
      <c r="N41" s="9"/>
      <c r="O41" s="9"/>
      <c r="P41" s="9"/>
    </row>
    <row r="42" spans="12:16" x14ac:dyDescent="0.35">
      <c r="L42">
        <v>37</v>
      </c>
      <c r="M42" s="8"/>
      <c r="N42" s="9"/>
      <c r="O42" s="9"/>
      <c r="P42" s="9"/>
    </row>
    <row r="43" spans="12:16" x14ac:dyDescent="0.35">
      <c r="L43">
        <v>38</v>
      </c>
      <c r="M43" s="8"/>
      <c r="N43" s="9"/>
      <c r="O43" s="9"/>
      <c r="P43" s="9"/>
    </row>
    <row r="44" spans="12:16" x14ac:dyDescent="0.35">
      <c r="L44">
        <v>39</v>
      </c>
      <c r="M44" s="8"/>
      <c r="N44" s="9"/>
      <c r="O44" s="9"/>
      <c r="P44" s="9"/>
    </row>
    <row r="45" spans="12:16" x14ac:dyDescent="0.35">
      <c r="L45">
        <v>40</v>
      </c>
      <c r="M45" s="8"/>
      <c r="N45" s="9"/>
      <c r="O45" s="9"/>
      <c r="P45" s="9"/>
    </row>
    <row r="46" spans="12:16" x14ac:dyDescent="0.35">
      <c r="L46">
        <v>41</v>
      </c>
      <c r="M46" s="8"/>
      <c r="N46" s="9"/>
      <c r="O46" s="9"/>
      <c r="P46" s="9"/>
    </row>
    <row r="47" spans="12:16" x14ac:dyDescent="0.35">
      <c r="L47">
        <v>42</v>
      </c>
      <c r="M47" s="8"/>
      <c r="N47" s="9"/>
      <c r="O47" s="9"/>
      <c r="P47" s="9"/>
    </row>
    <row r="48" spans="12:16" x14ac:dyDescent="0.35">
      <c r="L48">
        <v>43</v>
      </c>
      <c r="M48" s="8"/>
      <c r="N48" s="9"/>
      <c r="O48" s="9"/>
      <c r="P48" s="9"/>
    </row>
    <row r="49" spans="12:16" x14ac:dyDescent="0.35">
      <c r="L49">
        <v>44</v>
      </c>
      <c r="M49" s="8"/>
      <c r="N49" s="9"/>
      <c r="O49" s="9"/>
      <c r="P49" s="9"/>
    </row>
    <row r="50" spans="12:16" x14ac:dyDescent="0.35">
      <c r="L50">
        <v>45</v>
      </c>
      <c r="M50" s="8"/>
      <c r="N50" s="9"/>
      <c r="O50" s="9"/>
      <c r="P50" s="9"/>
    </row>
    <row r="51" spans="12:16" x14ac:dyDescent="0.35">
      <c r="L51">
        <v>46</v>
      </c>
      <c r="M51" s="8"/>
      <c r="N51" s="9"/>
      <c r="O51" s="9"/>
      <c r="P51" s="9"/>
    </row>
    <row r="52" spans="12:16" x14ac:dyDescent="0.35">
      <c r="L52">
        <v>47</v>
      </c>
      <c r="M52" s="8"/>
      <c r="N52" s="9"/>
      <c r="O52" s="9"/>
      <c r="P52" s="9"/>
    </row>
    <row r="53" spans="12:16" x14ac:dyDescent="0.35">
      <c r="L53">
        <v>48</v>
      </c>
      <c r="M53" s="8"/>
      <c r="N53" s="9"/>
      <c r="O53" s="9"/>
      <c r="P53" s="9"/>
    </row>
    <row r="54" spans="12:16" x14ac:dyDescent="0.35">
      <c r="L54">
        <v>49</v>
      </c>
      <c r="M54" s="8"/>
      <c r="N54" s="9"/>
      <c r="O54" s="9"/>
      <c r="P54" s="9"/>
    </row>
    <row r="55" spans="12:16" x14ac:dyDescent="0.35">
      <c r="L55">
        <v>50</v>
      </c>
      <c r="M55" s="8"/>
      <c r="N55" s="9"/>
      <c r="O55" s="9"/>
      <c r="P55" s="9"/>
    </row>
    <row r="56" spans="12:16" x14ac:dyDescent="0.35">
      <c r="L56">
        <v>51</v>
      </c>
      <c r="M56" s="8"/>
      <c r="N56" s="9"/>
      <c r="O56" s="9"/>
      <c r="P56" s="9"/>
    </row>
    <row r="57" spans="12:16" x14ac:dyDescent="0.35">
      <c r="L57">
        <v>52</v>
      </c>
      <c r="M57" s="8"/>
      <c r="N57" s="9"/>
      <c r="O57" s="9"/>
      <c r="P57" s="9"/>
    </row>
    <row r="58" spans="12:16" x14ac:dyDescent="0.35">
      <c r="L58">
        <v>53</v>
      </c>
      <c r="M58" s="8"/>
      <c r="N58" s="9"/>
      <c r="O58" s="9"/>
      <c r="P58" s="9"/>
    </row>
    <row r="59" spans="12:16" x14ac:dyDescent="0.35">
      <c r="L59">
        <v>54</v>
      </c>
      <c r="M59" s="8"/>
      <c r="N59" s="9"/>
      <c r="O59" s="9"/>
      <c r="P59" s="9"/>
    </row>
    <row r="60" spans="12:16" x14ac:dyDescent="0.35">
      <c r="L60">
        <v>55</v>
      </c>
      <c r="M60" s="8"/>
      <c r="N60" s="9"/>
      <c r="O60" s="9"/>
      <c r="P60" s="9"/>
    </row>
    <row r="61" spans="12:16" x14ac:dyDescent="0.35">
      <c r="L61">
        <v>56</v>
      </c>
      <c r="M61" s="8"/>
      <c r="N61" s="9"/>
      <c r="O61" s="9"/>
      <c r="P61" s="9"/>
    </row>
    <row r="62" spans="12:16" x14ac:dyDescent="0.35">
      <c r="L62">
        <v>57</v>
      </c>
      <c r="M62" s="8"/>
      <c r="N62" s="9"/>
      <c r="O62" s="9"/>
      <c r="P62" s="9"/>
    </row>
    <row r="63" spans="12:16" x14ac:dyDescent="0.35">
      <c r="L63">
        <v>58</v>
      </c>
      <c r="M63" s="8"/>
      <c r="N63" s="9"/>
      <c r="O63" s="9"/>
      <c r="P63" s="9"/>
    </row>
    <row r="64" spans="12:16" x14ac:dyDescent="0.35">
      <c r="L64">
        <v>59</v>
      </c>
      <c r="M64" s="8"/>
      <c r="N64" s="9"/>
      <c r="O64" s="9"/>
      <c r="P64" s="9"/>
    </row>
    <row r="65" spans="12:16" x14ac:dyDescent="0.35">
      <c r="L65">
        <v>60</v>
      </c>
      <c r="M65" s="8"/>
      <c r="N65" s="9"/>
      <c r="O65" s="9"/>
      <c r="P65" s="9"/>
    </row>
    <row r="66" spans="12:16" x14ac:dyDescent="0.35">
      <c r="L66">
        <v>61</v>
      </c>
      <c r="M66" s="8"/>
      <c r="N66" s="9"/>
      <c r="O66" s="9"/>
      <c r="P66" s="9"/>
    </row>
    <row r="67" spans="12:16" x14ac:dyDescent="0.35">
      <c r="L67">
        <v>62</v>
      </c>
      <c r="M67" s="8"/>
      <c r="N67" s="9"/>
      <c r="O67" s="9"/>
      <c r="P67" s="9"/>
    </row>
    <row r="68" spans="12:16" x14ac:dyDescent="0.35">
      <c r="L68">
        <v>63</v>
      </c>
      <c r="M68" s="8"/>
      <c r="N68" s="9"/>
      <c r="O68" s="9"/>
      <c r="P68" s="9"/>
    </row>
    <row r="69" spans="12:16" x14ac:dyDescent="0.35">
      <c r="L69">
        <v>64</v>
      </c>
      <c r="M69" s="8"/>
      <c r="N69" s="9"/>
      <c r="O69" s="9"/>
      <c r="P69" s="9"/>
    </row>
    <row r="70" spans="12:16" x14ac:dyDescent="0.35">
      <c r="L70">
        <v>65</v>
      </c>
      <c r="M70" s="8"/>
      <c r="N70" s="9"/>
      <c r="O70" s="9"/>
      <c r="P70" s="9"/>
    </row>
    <row r="71" spans="12:16" x14ac:dyDescent="0.35">
      <c r="L71">
        <v>66</v>
      </c>
      <c r="M71" s="8"/>
      <c r="N71" s="9"/>
      <c r="O71" s="9"/>
      <c r="P71" s="9"/>
    </row>
    <row r="72" spans="12:16" x14ac:dyDescent="0.35">
      <c r="L72">
        <v>67</v>
      </c>
      <c r="M72" s="8"/>
      <c r="N72" s="9"/>
      <c r="O72" s="9"/>
      <c r="P72" s="9"/>
    </row>
    <row r="73" spans="12:16" x14ac:dyDescent="0.35">
      <c r="L73">
        <v>68</v>
      </c>
      <c r="M73" s="8"/>
      <c r="N73" s="9"/>
      <c r="O73" s="9"/>
      <c r="P73" s="9"/>
    </row>
    <row r="74" spans="12:16" x14ac:dyDescent="0.35">
      <c r="L74">
        <v>69</v>
      </c>
      <c r="M74" s="8"/>
      <c r="N74" s="9"/>
      <c r="O74" s="9"/>
      <c r="P74" s="9"/>
    </row>
    <row r="75" spans="12:16" x14ac:dyDescent="0.35">
      <c r="L75">
        <v>70</v>
      </c>
      <c r="M75" s="8"/>
      <c r="N75" s="9"/>
      <c r="O75" s="9"/>
      <c r="P75" s="9"/>
    </row>
    <row r="76" spans="12:16" x14ac:dyDescent="0.35">
      <c r="L76">
        <v>71</v>
      </c>
      <c r="M76" s="8"/>
      <c r="N76" s="9"/>
      <c r="O76" s="9"/>
      <c r="P76" s="9"/>
    </row>
    <row r="77" spans="12:16" x14ac:dyDescent="0.35">
      <c r="L77">
        <v>72</v>
      </c>
      <c r="M77" s="8"/>
      <c r="N77" s="9"/>
      <c r="O77" s="9"/>
      <c r="P77" s="9"/>
    </row>
    <row r="78" spans="12:16" x14ac:dyDescent="0.35">
      <c r="L78">
        <v>73</v>
      </c>
      <c r="M78" s="8"/>
      <c r="N78" s="9"/>
      <c r="O78" s="9"/>
      <c r="P78" s="9"/>
    </row>
    <row r="79" spans="12:16" x14ac:dyDescent="0.35">
      <c r="L79">
        <v>74</v>
      </c>
      <c r="M79" s="8"/>
      <c r="N79" s="9"/>
      <c r="O79" s="9"/>
      <c r="P79" s="9"/>
    </row>
    <row r="80" spans="12:16" x14ac:dyDescent="0.35">
      <c r="L80">
        <v>75</v>
      </c>
      <c r="M80" s="8"/>
      <c r="N80" s="9"/>
      <c r="O80" s="9"/>
      <c r="P80" s="9"/>
    </row>
    <row r="81" spans="12:16" x14ac:dyDescent="0.35">
      <c r="L81">
        <v>76</v>
      </c>
      <c r="M81" s="8"/>
      <c r="N81" s="9"/>
      <c r="O81" s="9"/>
      <c r="P81" s="9"/>
    </row>
    <row r="82" spans="12:16" x14ac:dyDescent="0.35">
      <c r="L82">
        <v>77</v>
      </c>
      <c r="M82" s="8"/>
      <c r="N82" s="9"/>
      <c r="O82" s="9"/>
      <c r="P82" s="9"/>
    </row>
    <row r="83" spans="12:16" x14ac:dyDescent="0.35">
      <c r="L83">
        <v>78</v>
      </c>
      <c r="M83" s="8"/>
      <c r="N83" s="9"/>
      <c r="O83" s="9"/>
      <c r="P83" s="9"/>
    </row>
    <row r="84" spans="12:16" x14ac:dyDescent="0.35">
      <c r="L84">
        <v>79</v>
      </c>
      <c r="M84" s="8"/>
      <c r="N84" s="9"/>
      <c r="O84" s="9"/>
      <c r="P84" s="9"/>
    </row>
    <row r="85" spans="12:16" x14ac:dyDescent="0.35">
      <c r="L85">
        <v>80</v>
      </c>
      <c r="M85" s="8"/>
      <c r="N85" s="9"/>
      <c r="O85" s="9"/>
      <c r="P85" s="9"/>
    </row>
    <row r="86" spans="12:16" x14ac:dyDescent="0.35">
      <c r="L86">
        <v>81</v>
      </c>
      <c r="M86" s="8"/>
      <c r="N86" s="9"/>
      <c r="O86" s="9"/>
      <c r="P86" s="9"/>
    </row>
    <row r="87" spans="12:16" x14ac:dyDescent="0.35">
      <c r="L87">
        <v>82</v>
      </c>
      <c r="M87" s="8"/>
      <c r="N87" s="9"/>
      <c r="O87" s="9"/>
      <c r="P87" s="9"/>
    </row>
    <row r="88" spans="12:16" x14ac:dyDescent="0.35">
      <c r="L88">
        <v>83</v>
      </c>
      <c r="M88" s="8"/>
      <c r="N88" s="9"/>
      <c r="O88" s="9"/>
      <c r="P88" s="9"/>
    </row>
    <row r="89" spans="12:16" x14ac:dyDescent="0.35">
      <c r="L89">
        <v>84</v>
      </c>
      <c r="M89" s="8"/>
      <c r="N89" s="9"/>
      <c r="O89" s="9"/>
      <c r="P89" s="9"/>
    </row>
    <row r="90" spans="12:16" x14ac:dyDescent="0.35">
      <c r="L90">
        <v>85</v>
      </c>
      <c r="M90" s="8"/>
      <c r="N90" s="9"/>
      <c r="O90" s="9"/>
      <c r="P90" s="9"/>
    </row>
    <row r="91" spans="12:16" x14ac:dyDescent="0.35">
      <c r="L91">
        <v>86</v>
      </c>
      <c r="M91" s="8"/>
      <c r="N91" s="9"/>
      <c r="O91" s="9"/>
      <c r="P91" s="9"/>
    </row>
    <row r="92" spans="12:16" x14ac:dyDescent="0.35">
      <c r="L92">
        <v>87</v>
      </c>
      <c r="M92" s="8"/>
      <c r="N92" s="9"/>
      <c r="O92" s="9"/>
      <c r="P92" s="9"/>
    </row>
    <row r="93" spans="12:16" x14ac:dyDescent="0.35">
      <c r="L93">
        <v>88</v>
      </c>
      <c r="M93" s="8"/>
      <c r="N93" s="9"/>
      <c r="O93" s="9"/>
      <c r="P93" s="9"/>
    </row>
    <row r="94" spans="12:16" x14ac:dyDescent="0.35">
      <c r="L94">
        <v>89</v>
      </c>
      <c r="M94" s="8"/>
      <c r="N94" s="9"/>
      <c r="O94" s="9"/>
      <c r="P94" s="9"/>
    </row>
    <row r="95" spans="12:16" x14ac:dyDescent="0.35">
      <c r="L95">
        <v>90</v>
      </c>
      <c r="M95" s="8"/>
      <c r="N95" s="9"/>
      <c r="O95" s="9"/>
      <c r="P95" s="9"/>
    </row>
    <row r="96" spans="12:16" x14ac:dyDescent="0.35">
      <c r="L96">
        <v>91</v>
      </c>
      <c r="M96" s="8"/>
      <c r="N96" s="9"/>
      <c r="O96" s="9"/>
      <c r="P96" s="9"/>
    </row>
    <row r="97" spans="12:16" x14ac:dyDescent="0.35">
      <c r="L97">
        <v>92</v>
      </c>
      <c r="M97" s="8"/>
      <c r="N97" s="9"/>
      <c r="O97" s="9"/>
      <c r="P97" s="9"/>
    </row>
    <row r="98" spans="12:16" x14ac:dyDescent="0.35">
      <c r="L98">
        <v>93</v>
      </c>
      <c r="M98" s="8"/>
      <c r="N98" s="9"/>
      <c r="O98" s="9"/>
      <c r="P98" s="9"/>
    </row>
    <row r="99" spans="12:16" x14ac:dyDescent="0.35">
      <c r="L99">
        <v>94</v>
      </c>
      <c r="M99" s="8"/>
      <c r="N99" s="9"/>
      <c r="O99" s="9"/>
      <c r="P99" s="9"/>
    </row>
    <row r="100" spans="12:16" x14ac:dyDescent="0.35">
      <c r="L100">
        <v>95</v>
      </c>
      <c r="M100" s="8"/>
      <c r="N100" s="9"/>
      <c r="O100" s="9"/>
      <c r="P100" s="9"/>
    </row>
    <row r="101" spans="12:16" x14ac:dyDescent="0.35">
      <c r="L101">
        <v>96</v>
      </c>
      <c r="M101" s="8"/>
      <c r="N101" s="9"/>
      <c r="O101" s="9"/>
      <c r="P101" s="9"/>
    </row>
    <row r="102" spans="12:16" x14ac:dyDescent="0.35">
      <c r="L102">
        <v>97</v>
      </c>
      <c r="M102" s="8"/>
      <c r="N102" s="9"/>
      <c r="O102" s="9"/>
      <c r="P102" s="9"/>
    </row>
    <row r="103" spans="12:16" x14ac:dyDescent="0.35">
      <c r="L103">
        <v>98</v>
      </c>
      <c r="M103" s="8"/>
      <c r="N103" s="9"/>
      <c r="O103" s="9"/>
      <c r="P103" s="9"/>
    </row>
    <row r="104" spans="12:16" x14ac:dyDescent="0.35">
      <c r="L104">
        <v>99</v>
      </c>
      <c r="M104" s="8"/>
      <c r="N104" s="9"/>
      <c r="O104" s="9"/>
      <c r="P104" s="9"/>
    </row>
    <row r="105" spans="12:16" x14ac:dyDescent="0.35">
      <c r="L105">
        <v>100</v>
      </c>
      <c r="M105" s="8"/>
      <c r="N105" s="9"/>
      <c r="O105" s="9"/>
      <c r="P105" s="9"/>
    </row>
    <row r="106" spans="12:16" x14ac:dyDescent="0.35">
      <c r="L106">
        <v>101</v>
      </c>
      <c r="M106" s="8"/>
      <c r="N106" s="9"/>
      <c r="O106" s="9"/>
      <c r="P106" s="9"/>
    </row>
    <row r="107" spans="12:16" x14ac:dyDescent="0.35">
      <c r="L107">
        <v>102</v>
      </c>
      <c r="M107" s="8"/>
      <c r="N107" s="9"/>
      <c r="O107" s="9"/>
      <c r="P107" s="9"/>
    </row>
    <row r="108" spans="12:16" x14ac:dyDescent="0.35">
      <c r="L108">
        <v>103</v>
      </c>
      <c r="M108" s="8"/>
      <c r="N108" s="9"/>
      <c r="O108" s="9"/>
      <c r="P108" s="9"/>
    </row>
    <row r="109" spans="12:16" x14ac:dyDescent="0.35">
      <c r="L109">
        <v>104</v>
      </c>
      <c r="M109" s="8"/>
      <c r="N109" s="9"/>
      <c r="O109" s="9"/>
      <c r="P109" s="9"/>
    </row>
    <row r="110" spans="12:16" x14ac:dyDescent="0.35">
      <c r="L110">
        <v>105</v>
      </c>
      <c r="M110" s="8"/>
      <c r="N110" s="9"/>
      <c r="O110" s="9"/>
      <c r="P110" s="9"/>
    </row>
    <row r="111" spans="12:16" x14ac:dyDescent="0.35">
      <c r="L111">
        <v>106</v>
      </c>
      <c r="M111" s="8"/>
      <c r="N111" s="9"/>
      <c r="O111" s="9"/>
      <c r="P111" s="9"/>
    </row>
    <row r="112" spans="12:16" x14ac:dyDescent="0.35">
      <c r="L112">
        <v>107</v>
      </c>
      <c r="M112" s="8"/>
      <c r="N112" s="9"/>
      <c r="O112" s="9"/>
      <c r="P112" s="9"/>
    </row>
    <row r="113" spans="12:16" x14ac:dyDescent="0.35">
      <c r="L113">
        <v>108</v>
      </c>
      <c r="M113" s="8"/>
      <c r="N113" s="9"/>
      <c r="O113" s="9"/>
      <c r="P113" s="9"/>
    </row>
    <row r="114" spans="12:16" x14ac:dyDescent="0.35">
      <c r="L114">
        <v>109</v>
      </c>
      <c r="M114" s="8"/>
      <c r="N114" s="9"/>
      <c r="O114" s="9"/>
      <c r="P114" s="9"/>
    </row>
    <row r="115" spans="12:16" x14ac:dyDescent="0.35">
      <c r="L115">
        <v>110</v>
      </c>
      <c r="M115" s="8"/>
      <c r="N115" s="9"/>
      <c r="O115" s="9"/>
      <c r="P115" s="9"/>
    </row>
    <row r="116" spans="12:16" x14ac:dyDescent="0.35">
      <c r="L116">
        <v>111</v>
      </c>
      <c r="M116" s="8"/>
      <c r="N116" s="9"/>
      <c r="O116" s="9"/>
      <c r="P116" s="9"/>
    </row>
    <row r="117" spans="12:16" x14ac:dyDescent="0.35">
      <c r="L117">
        <v>112</v>
      </c>
      <c r="M117" s="8"/>
      <c r="N117" s="9"/>
      <c r="O117" s="9"/>
      <c r="P117" s="9"/>
    </row>
    <row r="118" spans="12:16" x14ac:dyDescent="0.35">
      <c r="L118">
        <v>113</v>
      </c>
      <c r="M118" s="8"/>
      <c r="N118" s="9"/>
      <c r="O118" s="9"/>
      <c r="P118" s="9"/>
    </row>
    <row r="119" spans="12:16" x14ac:dyDescent="0.35">
      <c r="L119">
        <v>114</v>
      </c>
      <c r="M119" s="8"/>
      <c r="N119" s="9"/>
      <c r="O119" s="9"/>
      <c r="P119" s="9"/>
    </row>
    <row r="120" spans="12:16" x14ac:dyDescent="0.35">
      <c r="L120">
        <v>115</v>
      </c>
      <c r="M120" s="8"/>
      <c r="N120" s="9"/>
      <c r="O120" s="9"/>
      <c r="P120" s="9"/>
    </row>
    <row r="121" spans="12:16" x14ac:dyDescent="0.35">
      <c r="L121">
        <v>116</v>
      </c>
      <c r="M121" s="8"/>
      <c r="N121" s="9"/>
      <c r="O121" s="9"/>
      <c r="P121" s="9"/>
    </row>
    <row r="122" spans="12:16" x14ac:dyDescent="0.35">
      <c r="L122">
        <v>117</v>
      </c>
      <c r="M122" s="8"/>
      <c r="N122" s="9"/>
      <c r="O122" s="9"/>
      <c r="P122" s="9"/>
    </row>
    <row r="123" spans="12:16" x14ac:dyDescent="0.35">
      <c r="L123">
        <v>118</v>
      </c>
      <c r="M123" s="8"/>
      <c r="N123" s="9"/>
      <c r="O123" s="9"/>
      <c r="P123" s="9"/>
    </row>
    <row r="124" spans="12:16" x14ac:dyDescent="0.35">
      <c r="L124">
        <v>119</v>
      </c>
      <c r="M124" s="8"/>
      <c r="N124" s="9"/>
      <c r="O124" s="9"/>
      <c r="P124" s="9"/>
    </row>
    <row r="125" spans="12:16" x14ac:dyDescent="0.35">
      <c r="L125">
        <v>120</v>
      </c>
      <c r="M125" s="8"/>
      <c r="N125" s="9"/>
      <c r="O125" s="9"/>
      <c r="P125" s="9"/>
    </row>
    <row r="126" spans="12:16" x14ac:dyDescent="0.35">
      <c r="L126">
        <v>121</v>
      </c>
      <c r="M126" s="8"/>
      <c r="N126" s="9"/>
      <c r="O126" s="9"/>
      <c r="P126" s="9"/>
    </row>
    <row r="127" spans="12:16" x14ac:dyDescent="0.35">
      <c r="L127">
        <v>122</v>
      </c>
      <c r="M127" s="8"/>
      <c r="N127" s="9"/>
      <c r="O127" s="9"/>
      <c r="P127" s="9"/>
    </row>
    <row r="128" spans="12:16" x14ac:dyDescent="0.35">
      <c r="L128">
        <v>123</v>
      </c>
      <c r="M128" s="8"/>
      <c r="N128" s="9"/>
      <c r="O128" s="9"/>
      <c r="P128" s="9"/>
    </row>
    <row r="129" spans="12:16" x14ac:dyDescent="0.35">
      <c r="L129">
        <v>124</v>
      </c>
      <c r="M129" s="8"/>
      <c r="N129" s="9"/>
      <c r="O129" s="9"/>
      <c r="P129" s="9"/>
    </row>
    <row r="130" spans="12:16" x14ac:dyDescent="0.35">
      <c r="L130">
        <v>125</v>
      </c>
      <c r="M130" s="8"/>
      <c r="N130" s="9"/>
      <c r="O130" s="9"/>
      <c r="P130" s="9"/>
    </row>
    <row r="131" spans="12:16" x14ac:dyDescent="0.35">
      <c r="L131">
        <v>126</v>
      </c>
      <c r="M131" s="8"/>
      <c r="N131" s="9"/>
      <c r="O131" s="9"/>
      <c r="P131" s="9"/>
    </row>
    <row r="132" spans="12:16" x14ac:dyDescent="0.35">
      <c r="L132">
        <v>127</v>
      </c>
      <c r="M132" s="8"/>
      <c r="N132" s="9"/>
      <c r="O132" s="9"/>
      <c r="P132" s="9"/>
    </row>
    <row r="133" spans="12:16" x14ac:dyDescent="0.35">
      <c r="L133">
        <v>128</v>
      </c>
      <c r="M133" s="8"/>
      <c r="N133" s="9"/>
      <c r="O133" s="9"/>
      <c r="P133" s="9"/>
    </row>
    <row r="134" spans="12:16" x14ac:dyDescent="0.35">
      <c r="L134">
        <v>129</v>
      </c>
      <c r="M134" s="8"/>
      <c r="N134" s="9"/>
      <c r="O134" s="9"/>
      <c r="P134" s="9"/>
    </row>
    <row r="135" spans="12:16" x14ac:dyDescent="0.35">
      <c r="L135">
        <v>130</v>
      </c>
      <c r="M135" s="8"/>
      <c r="N135" s="9"/>
      <c r="O135" s="9"/>
      <c r="P135" s="9"/>
    </row>
    <row r="136" spans="12:16" x14ac:dyDescent="0.35">
      <c r="L136">
        <v>131</v>
      </c>
      <c r="M136" s="8"/>
      <c r="N136" s="9"/>
      <c r="O136" s="9"/>
      <c r="P136" s="9"/>
    </row>
    <row r="137" spans="12:16" x14ac:dyDescent="0.35">
      <c r="L137">
        <v>132</v>
      </c>
      <c r="M137" s="8"/>
      <c r="N137" s="9"/>
      <c r="O137" s="9"/>
      <c r="P137" s="9"/>
    </row>
    <row r="138" spans="12:16" x14ac:dyDescent="0.35">
      <c r="L138">
        <v>133</v>
      </c>
      <c r="M138" s="8"/>
      <c r="N138" s="9"/>
      <c r="O138" s="9"/>
      <c r="P138" s="9"/>
    </row>
    <row r="139" spans="12:16" x14ac:dyDescent="0.35">
      <c r="L139">
        <v>134</v>
      </c>
      <c r="M139" s="8"/>
      <c r="N139" s="9"/>
      <c r="O139" s="9"/>
      <c r="P139" s="9"/>
    </row>
    <row r="140" spans="12:16" x14ac:dyDescent="0.35">
      <c r="L140">
        <v>135</v>
      </c>
      <c r="M140" s="8"/>
      <c r="N140" s="9"/>
      <c r="O140" s="9"/>
      <c r="P140" s="9"/>
    </row>
    <row r="141" spans="12:16" x14ac:dyDescent="0.35">
      <c r="L141">
        <v>136</v>
      </c>
      <c r="M141" s="8"/>
      <c r="N141" s="9"/>
      <c r="O141" s="9"/>
      <c r="P141" s="9"/>
    </row>
    <row r="142" spans="12:16" x14ac:dyDescent="0.35">
      <c r="L142">
        <v>137</v>
      </c>
      <c r="M142" s="8"/>
      <c r="N142" s="9"/>
      <c r="O142" s="9"/>
      <c r="P142" s="9"/>
    </row>
    <row r="143" spans="12:16" x14ac:dyDescent="0.35">
      <c r="L143">
        <v>138</v>
      </c>
      <c r="M143" s="8"/>
      <c r="N143" s="9"/>
      <c r="O143" s="9"/>
      <c r="P143" s="9"/>
    </row>
    <row r="144" spans="12:16" x14ac:dyDescent="0.35">
      <c r="L144">
        <v>139</v>
      </c>
      <c r="M144" s="8"/>
      <c r="N144" s="9"/>
      <c r="O144" s="9"/>
      <c r="P144" s="9"/>
    </row>
    <row r="145" spans="12:16" x14ac:dyDescent="0.35">
      <c r="L145">
        <v>140</v>
      </c>
      <c r="M145" s="8"/>
      <c r="N145" s="9"/>
      <c r="O145" s="9"/>
      <c r="P145" s="9"/>
    </row>
    <row r="146" spans="12:16" x14ac:dyDescent="0.35">
      <c r="L146">
        <v>141</v>
      </c>
      <c r="M146" s="8"/>
      <c r="N146" s="9"/>
      <c r="O146" s="9"/>
      <c r="P146" s="9"/>
    </row>
    <row r="147" spans="12:16" x14ac:dyDescent="0.35">
      <c r="L147">
        <v>142</v>
      </c>
      <c r="M147" s="8"/>
      <c r="N147" s="9"/>
      <c r="O147" s="9"/>
      <c r="P147" s="9"/>
    </row>
    <row r="148" spans="12:16" x14ac:dyDescent="0.35">
      <c r="L148">
        <v>143</v>
      </c>
      <c r="M148" s="8"/>
      <c r="N148" s="9"/>
      <c r="O148" s="9"/>
      <c r="P148" s="9"/>
    </row>
    <row r="149" spans="12:16" x14ac:dyDescent="0.35">
      <c r="L149">
        <v>144</v>
      </c>
      <c r="M149" s="8"/>
      <c r="N149" s="9"/>
      <c r="O149" s="9"/>
      <c r="P149" s="9"/>
    </row>
    <row r="150" spans="12:16" x14ac:dyDescent="0.35">
      <c r="L150">
        <v>145</v>
      </c>
      <c r="M150" s="8"/>
      <c r="N150" s="9"/>
      <c r="O150" s="9"/>
      <c r="P150" s="9"/>
    </row>
    <row r="151" spans="12:16" x14ac:dyDescent="0.35">
      <c r="L151">
        <v>146</v>
      </c>
      <c r="M151" s="8"/>
      <c r="N151" s="9"/>
      <c r="O151" s="9"/>
      <c r="P151" s="9"/>
    </row>
    <row r="152" spans="12:16" x14ac:dyDescent="0.35">
      <c r="L152">
        <v>147</v>
      </c>
      <c r="M152" s="8"/>
      <c r="N152" s="9"/>
      <c r="O152" s="9"/>
      <c r="P152" s="9"/>
    </row>
    <row r="153" spans="12:16" x14ac:dyDescent="0.35">
      <c r="L153">
        <v>148</v>
      </c>
      <c r="M153" s="8"/>
      <c r="N153" s="9"/>
      <c r="O153" s="9"/>
      <c r="P153" s="9"/>
    </row>
    <row r="154" spans="12:16" x14ac:dyDescent="0.35">
      <c r="L154">
        <v>149</v>
      </c>
      <c r="M154" s="8"/>
      <c r="N154" s="9"/>
      <c r="O154" s="9"/>
      <c r="P154" s="9"/>
    </row>
    <row r="155" spans="12:16" x14ac:dyDescent="0.35">
      <c r="L155">
        <v>150</v>
      </c>
      <c r="M155" s="8"/>
      <c r="N155" s="9"/>
      <c r="O155" s="9"/>
      <c r="P155" s="9"/>
    </row>
    <row r="156" spans="12:16" x14ac:dyDescent="0.35">
      <c r="L156">
        <v>151</v>
      </c>
      <c r="M156" s="8"/>
      <c r="N156" s="9"/>
      <c r="O156" s="9"/>
      <c r="P156" s="9"/>
    </row>
    <row r="157" spans="12:16" x14ac:dyDescent="0.35">
      <c r="L157">
        <v>152</v>
      </c>
      <c r="M157" s="8"/>
      <c r="N157" s="9"/>
      <c r="O157" s="9"/>
      <c r="P157" s="9"/>
    </row>
    <row r="158" spans="12:16" x14ac:dyDescent="0.35">
      <c r="L158">
        <v>153</v>
      </c>
      <c r="M158" s="8"/>
      <c r="N158" s="9"/>
      <c r="O158" s="9"/>
      <c r="P158" s="9"/>
    </row>
    <row r="159" spans="12:16" x14ac:dyDescent="0.35">
      <c r="L159">
        <v>154</v>
      </c>
      <c r="M159" s="8"/>
      <c r="N159" s="9"/>
      <c r="O159" s="9"/>
      <c r="P159" s="9"/>
    </row>
    <row r="160" spans="12:16" x14ac:dyDescent="0.35">
      <c r="L160">
        <v>155</v>
      </c>
      <c r="M160" s="8"/>
      <c r="N160" s="9"/>
      <c r="O160" s="9"/>
      <c r="P160" s="9"/>
    </row>
    <row r="161" spans="12:16" x14ac:dyDescent="0.35">
      <c r="L161">
        <v>156</v>
      </c>
      <c r="M161" s="8"/>
      <c r="N161" s="9"/>
      <c r="O161" s="9"/>
      <c r="P161" s="9"/>
    </row>
    <row r="162" spans="12:16" x14ac:dyDescent="0.35">
      <c r="L162">
        <v>157</v>
      </c>
      <c r="M162" s="8"/>
      <c r="N162" s="9"/>
      <c r="O162" s="9"/>
      <c r="P162" s="9"/>
    </row>
    <row r="163" spans="12:16" x14ac:dyDescent="0.35">
      <c r="L163">
        <v>158</v>
      </c>
      <c r="M163" s="8"/>
      <c r="N163" s="9"/>
      <c r="O163" s="9"/>
      <c r="P163" s="9"/>
    </row>
    <row r="164" spans="12:16" x14ac:dyDescent="0.35">
      <c r="L164">
        <v>159</v>
      </c>
      <c r="M164" s="8"/>
      <c r="N164" s="9"/>
      <c r="O164" s="9"/>
      <c r="P164" s="9"/>
    </row>
    <row r="165" spans="12:16" x14ac:dyDescent="0.35">
      <c r="L165">
        <v>160</v>
      </c>
      <c r="M165" s="8"/>
      <c r="N165" s="9"/>
      <c r="O165" s="9"/>
      <c r="P165" s="9"/>
    </row>
    <row r="166" spans="12:16" x14ac:dyDescent="0.35">
      <c r="L166">
        <v>161</v>
      </c>
      <c r="M166" s="8"/>
      <c r="N166" s="9"/>
      <c r="O166" s="9"/>
      <c r="P166" s="9"/>
    </row>
    <row r="167" spans="12:16" x14ac:dyDescent="0.35">
      <c r="L167">
        <v>162</v>
      </c>
      <c r="M167" s="8"/>
      <c r="N167" s="9"/>
      <c r="O167" s="9"/>
      <c r="P167" s="9"/>
    </row>
    <row r="168" spans="12:16" x14ac:dyDescent="0.35">
      <c r="L168">
        <v>163</v>
      </c>
      <c r="M168" s="8"/>
      <c r="N168" s="9"/>
      <c r="O168" s="9"/>
      <c r="P168" s="9"/>
    </row>
    <row r="169" spans="12:16" x14ac:dyDescent="0.35">
      <c r="L169">
        <v>164</v>
      </c>
      <c r="M169" s="8"/>
      <c r="N169" s="9"/>
      <c r="O169" s="9"/>
      <c r="P169" s="9"/>
    </row>
    <row r="170" spans="12:16" x14ac:dyDescent="0.35">
      <c r="L170">
        <v>165</v>
      </c>
      <c r="M170" s="8"/>
      <c r="N170" s="9"/>
      <c r="O170" s="9"/>
      <c r="P170" s="9"/>
    </row>
    <row r="171" spans="12:16" x14ac:dyDescent="0.35">
      <c r="L171">
        <v>166</v>
      </c>
      <c r="M171" s="8"/>
      <c r="N171" s="9"/>
      <c r="O171" s="9"/>
      <c r="P171" s="9"/>
    </row>
    <row r="172" spans="12:16" x14ac:dyDescent="0.35">
      <c r="L172">
        <v>167</v>
      </c>
      <c r="M172" s="8"/>
      <c r="N172" s="9"/>
      <c r="O172" s="9"/>
      <c r="P172" s="9"/>
    </row>
    <row r="173" spans="12:16" x14ac:dyDescent="0.35">
      <c r="L173">
        <v>168</v>
      </c>
      <c r="M173" s="8"/>
      <c r="N173" s="9"/>
      <c r="O173" s="9"/>
      <c r="P173" s="9"/>
    </row>
    <row r="174" spans="12:16" x14ac:dyDescent="0.35">
      <c r="L174">
        <v>169</v>
      </c>
      <c r="M174" s="8"/>
      <c r="N174" s="9"/>
      <c r="O174" s="9"/>
      <c r="P174" s="9"/>
    </row>
    <row r="175" spans="12:16" x14ac:dyDescent="0.35">
      <c r="L175">
        <v>170</v>
      </c>
      <c r="M175" s="8"/>
      <c r="N175" s="9"/>
      <c r="O175" s="9"/>
      <c r="P175" s="9"/>
    </row>
    <row r="176" spans="12:16" x14ac:dyDescent="0.35">
      <c r="L176">
        <v>171</v>
      </c>
      <c r="M176" s="8"/>
      <c r="N176" s="9"/>
      <c r="O176" s="9"/>
      <c r="P176" s="9"/>
    </row>
    <row r="177" spans="12:16" x14ac:dyDescent="0.35">
      <c r="L177">
        <v>172</v>
      </c>
      <c r="M177" s="8"/>
      <c r="N177" s="9"/>
      <c r="O177" s="9"/>
      <c r="P177" s="9"/>
    </row>
    <row r="178" spans="12:16" x14ac:dyDescent="0.35">
      <c r="L178">
        <v>173</v>
      </c>
      <c r="M178" s="8"/>
      <c r="N178" s="9"/>
      <c r="O178" s="9"/>
      <c r="P178" s="9"/>
    </row>
    <row r="179" spans="12:16" x14ac:dyDescent="0.35">
      <c r="L179">
        <v>174</v>
      </c>
      <c r="M179" s="8"/>
      <c r="N179" s="9"/>
      <c r="O179" s="9"/>
      <c r="P179" s="9"/>
    </row>
    <row r="180" spans="12:16" x14ac:dyDescent="0.35">
      <c r="L180">
        <v>175</v>
      </c>
      <c r="M180" s="8"/>
      <c r="N180" s="9"/>
      <c r="O180" s="9"/>
      <c r="P180" s="9"/>
    </row>
    <row r="181" spans="12:16" x14ac:dyDescent="0.35">
      <c r="L181">
        <v>176</v>
      </c>
      <c r="M181" s="8"/>
      <c r="N181" s="9"/>
      <c r="O181" s="9"/>
      <c r="P181" s="9"/>
    </row>
    <row r="182" spans="12:16" x14ac:dyDescent="0.35">
      <c r="L182">
        <v>177</v>
      </c>
      <c r="M182" s="8"/>
      <c r="N182" s="9"/>
      <c r="O182" s="9"/>
      <c r="P182" s="9"/>
    </row>
    <row r="183" spans="12:16" x14ac:dyDescent="0.35">
      <c r="L183">
        <v>178</v>
      </c>
      <c r="M183" s="8"/>
      <c r="N183" s="9"/>
      <c r="O183" s="9"/>
      <c r="P183" s="9"/>
    </row>
    <row r="184" spans="12:16" x14ac:dyDescent="0.35">
      <c r="L184">
        <v>179</v>
      </c>
      <c r="M184" s="8"/>
      <c r="N184" s="9"/>
      <c r="O184" s="9"/>
      <c r="P184" s="9"/>
    </row>
    <row r="185" spans="12:16" x14ac:dyDescent="0.35">
      <c r="L185">
        <v>180</v>
      </c>
      <c r="M185" s="8"/>
      <c r="N185" s="9"/>
      <c r="O185" s="9"/>
      <c r="P185" s="9"/>
    </row>
    <row r="186" spans="12:16" x14ac:dyDescent="0.35">
      <c r="L186">
        <v>181</v>
      </c>
      <c r="M186" s="8"/>
      <c r="N186" s="9"/>
      <c r="O186" s="9"/>
      <c r="P186" s="9"/>
    </row>
    <row r="187" spans="12:16" x14ac:dyDescent="0.35">
      <c r="L187">
        <v>182</v>
      </c>
      <c r="M187" s="8"/>
      <c r="N187" s="9"/>
      <c r="O187" s="9"/>
      <c r="P187" s="9"/>
    </row>
    <row r="188" spans="12:16" x14ac:dyDescent="0.35">
      <c r="L188">
        <v>183</v>
      </c>
      <c r="M188" s="8"/>
      <c r="N188" s="9"/>
      <c r="O188" s="9"/>
      <c r="P188" s="9"/>
    </row>
    <row r="189" spans="12:16" x14ac:dyDescent="0.35">
      <c r="L189">
        <v>184</v>
      </c>
      <c r="M189" s="8"/>
      <c r="N189" s="9"/>
      <c r="O189" s="9"/>
      <c r="P189" s="9"/>
    </row>
    <row r="190" spans="12:16" x14ac:dyDescent="0.35">
      <c r="L190">
        <v>185</v>
      </c>
      <c r="M190" s="8"/>
      <c r="N190" s="9"/>
      <c r="O190" s="9"/>
      <c r="P190" s="9"/>
    </row>
    <row r="191" spans="12:16" x14ac:dyDescent="0.35">
      <c r="L191">
        <v>186</v>
      </c>
      <c r="M191" s="8"/>
      <c r="N191" s="9"/>
      <c r="O191" s="9"/>
      <c r="P191" s="9"/>
    </row>
    <row r="192" spans="12:16" x14ac:dyDescent="0.35">
      <c r="L192">
        <v>187</v>
      </c>
      <c r="M192" s="8"/>
      <c r="N192" s="9"/>
      <c r="O192" s="9"/>
      <c r="P192" s="9"/>
    </row>
    <row r="193" spans="12:16" x14ac:dyDescent="0.35">
      <c r="L193">
        <v>188</v>
      </c>
      <c r="M193" s="8"/>
      <c r="N193" s="9"/>
      <c r="O193" s="9"/>
      <c r="P193" s="9"/>
    </row>
    <row r="194" spans="12:16" x14ac:dyDescent="0.35">
      <c r="L194">
        <v>189</v>
      </c>
      <c r="M194" s="8"/>
      <c r="N194" s="9"/>
      <c r="O194" s="9"/>
      <c r="P194" s="9"/>
    </row>
    <row r="195" spans="12:16" x14ac:dyDescent="0.35">
      <c r="L195">
        <v>190</v>
      </c>
      <c r="M195" s="8"/>
      <c r="N195" s="9"/>
      <c r="O195" s="9"/>
      <c r="P195" s="9"/>
    </row>
    <row r="196" spans="12:16" x14ac:dyDescent="0.35">
      <c r="L196">
        <v>191</v>
      </c>
      <c r="M196" s="8"/>
      <c r="N196" s="9"/>
      <c r="O196" s="9"/>
      <c r="P196" s="9"/>
    </row>
    <row r="197" spans="12:16" x14ac:dyDescent="0.35">
      <c r="L197">
        <v>192</v>
      </c>
      <c r="M197" s="8"/>
      <c r="N197" s="9"/>
      <c r="O197" s="9"/>
      <c r="P197" s="9"/>
    </row>
    <row r="198" spans="12:16" x14ac:dyDescent="0.35">
      <c r="L198">
        <v>193</v>
      </c>
      <c r="M198" s="8"/>
      <c r="N198" s="9"/>
      <c r="O198" s="9"/>
      <c r="P198" s="9"/>
    </row>
    <row r="199" spans="12:16" x14ac:dyDescent="0.35">
      <c r="L199">
        <v>194</v>
      </c>
      <c r="M199" s="8"/>
      <c r="N199" s="9"/>
      <c r="O199" s="9"/>
      <c r="P199" s="9"/>
    </row>
    <row r="200" spans="12:16" x14ac:dyDescent="0.35">
      <c r="L200">
        <v>195</v>
      </c>
      <c r="M200" s="8"/>
      <c r="N200" s="9"/>
      <c r="O200" s="9"/>
      <c r="P200" s="9"/>
    </row>
    <row r="201" spans="12:16" x14ac:dyDescent="0.35">
      <c r="L201">
        <v>196</v>
      </c>
      <c r="M201" s="8"/>
      <c r="N201" s="9"/>
      <c r="O201" s="9"/>
      <c r="P201" s="9"/>
    </row>
    <row r="202" spans="12:16" x14ac:dyDescent="0.35">
      <c r="L202">
        <v>197</v>
      </c>
      <c r="M202" s="8"/>
      <c r="N202" s="9"/>
      <c r="O202" s="9"/>
      <c r="P202" s="9"/>
    </row>
    <row r="203" spans="12:16" x14ac:dyDescent="0.35">
      <c r="L203">
        <v>198</v>
      </c>
      <c r="M203" s="8"/>
      <c r="N203" s="9"/>
      <c r="O203" s="9"/>
      <c r="P203" s="9"/>
    </row>
    <row r="204" spans="12:16" x14ac:dyDescent="0.35">
      <c r="L204">
        <v>199</v>
      </c>
      <c r="M204" s="8"/>
      <c r="N204" s="9"/>
      <c r="O204" s="9"/>
      <c r="P204" s="9"/>
    </row>
    <row r="205" spans="12:16" x14ac:dyDescent="0.35">
      <c r="L205">
        <v>200</v>
      </c>
      <c r="M205" s="8"/>
      <c r="N205" s="9"/>
      <c r="O205" s="9"/>
      <c r="P205" s="9"/>
    </row>
    <row r="206" spans="12:16" x14ac:dyDescent="0.35">
      <c r="L206">
        <v>201</v>
      </c>
      <c r="M206" s="8"/>
      <c r="N206" s="9"/>
      <c r="O206" s="9"/>
      <c r="P206" s="9"/>
    </row>
    <row r="207" spans="12:16" x14ac:dyDescent="0.35">
      <c r="L207">
        <v>202</v>
      </c>
      <c r="M207" s="8"/>
      <c r="N207" s="9"/>
      <c r="O207" s="9"/>
      <c r="P207" s="9"/>
    </row>
    <row r="208" spans="12:16" x14ac:dyDescent="0.35">
      <c r="L208">
        <v>203</v>
      </c>
      <c r="M208" s="8"/>
      <c r="N208" s="9"/>
      <c r="O208" s="9"/>
      <c r="P208" s="9"/>
    </row>
    <row r="209" spans="12:16" x14ac:dyDescent="0.35">
      <c r="L209">
        <v>204</v>
      </c>
      <c r="M209" s="8"/>
      <c r="N209" s="9"/>
      <c r="O209" s="9"/>
      <c r="P209" s="9"/>
    </row>
    <row r="210" spans="12:16" x14ac:dyDescent="0.35">
      <c r="L210">
        <v>205</v>
      </c>
      <c r="M210" s="8"/>
      <c r="N210" s="9"/>
      <c r="O210" s="9"/>
      <c r="P210" s="9"/>
    </row>
    <row r="211" spans="12:16" x14ac:dyDescent="0.35">
      <c r="L211">
        <v>206</v>
      </c>
      <c r="M211" s="8"/>
      <c r="N211" s="9"/>
      <c r="O211" s="9"/>
      <c r="P211" s="9"/>
    </row>
    <row r="212" spans="12:16" x14ac:dyDescent="0.35">
      <c r="L212">
        <v>207</v>
      </c>
      <c r="M212" s="8"/>
      <c r="N212" s="9"/>
      <c r="O212" s="9"/>
      <c r="P212" s="9"/>
    </row>
    <row r="213" spans="12:16" x14ac:dyDescent="0.35">
      <c r="L213">
        <v>208</v>
      </c>
      <c r="M213" s="8"/>
      <c r="N213" s="9"/>
      <c r="O213" s="9"/>
      <c r="P213" s="9"/>
    </row>
    <row r="214" spans="12:16" x14ac:dyDescent="0.35">
      <c r="L214">
        <v>209</v>
      </c>
      <c r="M214" s="8"/>
      <c r="N214" s="9"/>
      <c r="O214" s="9"/>
      <c r="P214" s="9"/>
    </row>
    <row r="215" spans="12:16" x14ac:dyDescent="0.35">
      <c r="L215">
        <v>210</v>
      </c>
      <c r="M215" s="8"/>
      <c r="N215" s="9"/>
      <c r="O215" s="9"/>
      <c r="P215" s="9"/>
    </row>
    <row r="216" spans="12:16" x14ac:dyDescent="0.35">
      <c r="L216">
        <v>211</v>
      </c>
      <c r="M216" s="8"/>
      <c r="N216" s="9"/>
      <c r="O216" s="9"/>
      <c r="P216" s="9"/>
    </row>
    <row r="217" spans="12:16" x14ac:dyDescent="0.35">
      <c r="L217">
        <v>212</v>
      </c>
      <c r="M217" s="8"/>
      <c r="N217" s="9"/>
      <c r="O217" s="9"/>
      <c r="P217" s="9"/>
    </row>
    <row r="218" spans="12:16" x14ac:dyDescent="0.35">
      <c r="L218">
        <v>213</v>
      </c>
      <c r="M218" s="8"/>
      <c r="N218" s="9"/>
      <c r="O218" s="9"/>
      <c r="P218" s="9"/>
    </row>
    <row r="219" spans="12:16" x14ac:dyDescent="0.35">
      <c r="L219">
        <v>214</v>
      </c>
      <c r="M219" s="8"/>
      <c r="N219" s="9"/>
      <c r="O219" s="9"/>
      <c r="P219" s="9"/>
    </row>
    <row r="220" spans="12:16" x14ac:dyDescent="0.35">
      <c r="L220">
        <v>215</v>
      </c>
      <c r="M220" s="8"/>
      <c r="N220" s="9"/>
      <c r="O220" s="9"/>
      <c r="P220" s="9"/>
    </row>
    <row r="221" spans="12:16" x14ac:dyDescent="0.35">
      <c r="L221">
        <v>216</v>
      </c>
      <c r="M221" s="8"/>
      <c r="N221" s="9"/>
      <c r="O221" s="9"/>
      <c r="P221" s="9"/>
    </row>
    <row r="222" spans="12:16" x14ac:dyDescent="0.35">
      <c r="L222">
        <v>217</v>
      </c>
      <c r="M222" s="8"/>
      <c r="N222" s="9"/>
      <c r="O222" s="9"/>
      <c r="P222" s="9"/>
    </row>
    <row r="223" spans="12:16" x14ac:dyDescent="0.35">
      <c r="L223">
        <v>218</v>
      </c>
      <c r="M223" s="8"/>
      <c r="N223" s="9"/>
      <c r="O223" s="9"/>
      <c r="P223" s="9"/>
    </row>
    <row r="224" spans="12:16" x14ac:dyDescent="0.35">
      <c r="L224">
        <v>219</v>
      </c>
      <c r="M224" s="8"/>
      <c r="N224" s="9"/>
      <c r="O224" s="9"/>
      <c r="P224" s="9"/>
    </row>
    <row r="225" spans="12:16" x14ac:dyDescent="0.35">
      <c r="L225">
        <v>220</v>
      </c>
      <c r="M225" s="8"/>
      <c r="N225" s="9"/>
      <c r="O225" s="9"/>
      <c r="P225" s="9"/>
    </row>
    <row r="226" spans="12:16" x14ac:dyDescent="0.35">
      <c r="L226">
        <v>221</v>
      </c>
      <c r="M226" s="8"/>
      <c r="N226" s="9"/>
      <c r="O226" s="9"/>
      <c r="P226" s="9"/>
    </row>
    <row r="227" spans="12:16" x14ac:dyDescent="0.35">
      <c r="L227">
        <v>222</v>
      </c>
      <c r="M227" s="8"/>
      <c r="N227" s="9"/>
      <c r="O227" s="9"/>
      <c r="P227" s="9"/>
    </row>
    <row r="228" spans="12:16" x14ac:dyDescent="0.35">
      <c r="L228">
        <v>223</v>
      </c>
      <c r="M228" s="8"/>
      <c r="N228" s="9"/>
      <c r="O228" s="9"/>
      <c r="P228" s="9"/>
    </row>
    <row r="229" spans="12:16" x14ac:dyDescent="0.35">
      <c r="L229">
        <v>224</v>
      </c>
      <c r="M229" s="8"/>
      <c r="N229" s="9"/>
      <c r="O229" s="9"/>
      <c r="P229" s="9"/>
    </row>
    <row r="230" spans="12:16" x14ac:dyDescent="0.35">
      <c r="L230">
        <v>225</v>
      </c>
      <c r="M230" s="8"/>
      <c r="N230" s="9"/>
      <c r="O230" s="9"/>
      <c r="P230" s="9"/>
    </row>
    <row r="231" spans="12:16" x14ac:dyDescent="0.35">
      <c r="L231">
        <v>226</v>
      </c>
      <c r="M231" s="8"/>
      <c r="N231" s="9"/>
      <c r="O231" s="9"/>
      <c r="P231" s="9"/>
    </row>
    <row r="232" spans="12:16" x14ac:dyDescent="0.35">
      <c r="L232">
        <v>227</v>
      </c>
      <c r="M232" s="8"/>
      <c r="N232" s="9"/>
      <c r="O232" s="9"/>
      <c r="P232" s="9"/>
    </row>
    <row r="233" spans="12:16" x14ac:dyDescent="0.35">
      <c r="L233">
        <v>228</v>
      </c>
      <c r="M233" s="8"/>
      <c r="N233" s="9"/>
      <c r="O233" s="9"/>
      <c r="P233" s="9"/>
    </row>
    <row r="234" spans="12:16" x14ac:dyDescent="0.35">
      <c r="L234">
        <v>229</v>
      </c>
      <c r="M234" s="8"/>
      <c r="N234" s="9"/>
      <c r="O234" s="9"/>
      <c r="P234" s="9"/>
    </row>
    <row r="235" spans="12:16" x14ac:dyDescent="0.35">
      <c r="L235">
        <v>230</v>
      </c>
      <c r="M235" s="8"/>
      <c r="N235" s="9"/>
      <c r="O235" s="9"/>
      <c r="P235" s="9"/>
    </row>
    <row r="236" spans="12:16" x14ac:dyDescent="0.35">
      <c r="L236">
        <v>231</v>
      </c>
      <c r="M236" s="8"/>
      <c r="N236" s="9"/>
      <c r="O236" s="9"/>
      <c r="P236" s="9"/>
    </row>
    <row r="237" spans="12:16" x14ac:dyDescent="0.35">
      <c r="L237">
        <v>232</v>
      </c>
      <c r="M237" s="8"/>
      <c r="N237" s="9"/>
      <c r="O237" s="9"/>
      <c r="P237" s="9"/>
    </row>
    <row r="238" spans="12:16" x14ac:dyDescent="0.35">
      <c r="L238">
        <v>233</v>
      </c>
      <c r="M238" s="8"/>
      <c r="N238" s="9"/>
      <c r="O238" s="9"/>
      <c r="P238" s="9"/>
    </row>
    <row r="239" spans="12:16" x14ac:dyDescent="0.35">
      <c r="L239">
        <v>234</v>
      </c>
      <c r="M239" s="8"/>
      <c r="N239" s="9"/>
      <c r="O239" s="9"/>
      <c r="P239" s="9"/>
    </row>
    <row r="240" spans="12:16" x14ac:dyDescent="0.35">
      <c r="L240">
        <v>235</v>
      </c>
      <c r="M240" s="8"/>
      <c r="N240" s="9"/>
      <c r="O240" s="9"/>
      <c r="P240" s="9"/>
    </row>
    <row r="241" spans="12:16" x14ac:dyDescent="0.35">
      <c r="L241">
        <v>236</v>
      </c>
      <c r="M241" s="8"/>
      <c r="N241" s="9"/>
      <c r="O241" s="9"/>
      <c r="P241" s="9"/>
    </row>
    <row r="242" spans="12:16" x14ac:dyDescent="0.35">
      <c r="L242">
        <v>237</v>
      </c>
      <c r="M242" s="8"/>
      <c r="N242" s="9"/>
      <c r="O242" s="9"/>
      <c r="P242" s="9"/>
    </row>
    <row r="243" spans="12:16" x14ac:dyDescent="0.35">
      <c r="L243">
        <v>238</v>
      </c>
      <c r="M243" s="8"/>
      <c r="N243" s="9"/>
      <c r="O243" s="9"/>
      <c r="P243" s="9"/>
    </row>
    <row r="244" spans="12:16" x14ac:dyDescent="0.35">
      <c r="L244">
        <v>239</v>
      </c>
      <c r="M244" s="8"/>
      <c r="N244" s="9"/>
      <c r="O244" s="9"/>
      <c r="P244" s="9"/>
    </row>
    <row r="245" spans="12:16" x14ac:dyDescent="0.35">
      <c r="L245">
        <v>240</v>
      </c>
      <c r="M245" s="8"/>
      <c r="N245" s="9"/>
      <c r="O245" s="9"/>
      <c r="P245" s="9"/>
    </row>
    <row r="246" spans="12:16" x14ac:dyDescent="0.35">
      <c r="L246">
        <v>241</v>
      </c>
      <c r="M246" s="8"/>
      <c r="N246" s="9"/>
      <c r="O246" s="9"/>
      <c r="P246" s="9"/>
    </row>
    <row r="247" spans="12:16" x14ac:dyDescent="0.35">
      <c r="L247">
        <v>242</v>
      </c>
      <c r="M247" s="8"/>
      <c r="N247" s="9"/>
      <c r="O247" s="9"/>
      <c r="P247" s="9"/>
    </row>
    <row r="248" spans="12:16" x14ac:dyDescent="0.35">
      <c r="L248">
        <v>243</v>
      </c>
      <c r="M248" s="8"/>
      <c r="N248" s="9"/>
      <c r="O248" s="9"/>
      <c r="P248" s="9"/>
    </row>
    <row r="249" spans="12:16" x14ac:dyDescent="0.35">
      <c r="L249">
        <v>244</v>
      </c>
      <c r="M249" s="8"/>
      <c r="N249" s="9"/>
      <c r="O249" s="9"/>
      <c r="P249" s="9"/>
    </row>
    <row r="250" spans="12:16" x14ac:dyDescent="0.35">
      <c r="L250">
        <v>245</v>
      </c>
      <c r="M250" s="8"/>
      <c r="N250" s="9"/>
      <c r="O250" s="9"/>
      <c r="P250" s="9"/>
    </row>
    <row r="251" spans="12:16" x14ac:dyDescent="0.35">
      <c r="L251">
        <v>246</v>
      </c>
      <c r="M251" s="8"/>
      <c r="N251" s="9"/>
      <c r="O251" s="9"/>
      <c r="P251" s="9"/>
    </row>
    <row r="252" spans="12:16" x14ac:dyDescent="0.35">
      <c r="L252">
        <v>247</v>
      </c>
      <c r="M252" s="8"/>
      <c r="N252" s="9"/>
      <c r="O252" s="9"/>
      <c r="P252" s="9"/>
    </row>
    <row r="253" spans="12:16" x14ac:dyDescent="0.35">
      <c r="L253">
        <v>248</v>
      </c>
      <c r="M253" s="8"/>
      <c r="N253" s="9"/>
      <c r="O253" s="9"/>
      <c r="P253" s="9"/>
    </row>
    <row r="254" spans="12:16" x14ac:dyDescent="0.35">
      <c r="L254">
        <v>249</v>
      </c>
      <c r="M254" s="8"/>
      <c r="N254" s="9"/>
      <c r="O254" s="9"/>
      <c r="P254" s="9"/>
    </row>
    <row r="255" spans="12:16" x14ac:dyDescent="0.35">
      <c r="L255">
        <v>250</v>
      </c>
      <c r="M255" s="8"/>
      <c r="N255" s="9"/>
      <c r="O255" s="9"/>
      <c r="P255" s="9"/>
    </row>
    <row r="256" spans="12:16" x14ac:dyDescent="0.35">
      <c r="L256">
        <v>251</v>
      </c>
      <c r="M256" s="8"/>
      <c r="N256" s="9"/>
      <c r="O256" s="9"/>
      <c r="P256" s="9"/>
    </row>
    <row r="257" spans="12:16" x14ac:dyDescent="0.35">
      <c r="L257">
        <v>252</v>
      </c>
      <c r="M257" s="8"/>
      <c r="N257" s="9"/>
      <c r="O257" s="9"/>
      <c r="P257" s="9"/>
    </row>
    <row r="258" spans="12:16" x14ac:dyDescent="0.35">
      <c r="L258">
        <v>253</v>
      </c>
      <c r="M258" s="8"/>
      <c r="N258" s="9"/>
      <c r="O258" s="9"/>
      <c r="P258" s="9"/>
    </row>
    <row r="259" spans="12:16" x14ac:dyDescent="0.35">
      <c r="L259">
        <v>254</v>
      </c>
      <c r="M259" s="8"/>
      <c r="N259" s="9"/>
      <c r="O259" s="9"/>
      <c r="P259" s="9"/>
    </row>
    <row r="260" spans="12:16" x14ac:dyDescent="0.35">
      <c r="L260">
        <v>255</v>
      </c>
      <c r="M260" s="8"/>
      <c r="N260" s="9"/>
      <c r="O260" s="9"/>
      <c r="P260" s="9"/>
    </row>
    <row r="261" spans="12:16" x14ac:dyDescent="0.35">
      <c r="L261">
        <v>256</v>
      </c>
      <c r="M261" s="8"/>
      <c r="N261" s="9"/>
      <c r="O261" s="9"/>
      <c r="P261" s="9"/>
    </row>
    <row r="262" spans="12:16" x14ac:dyDescent="0.35">
      <c r="L262">
        <v>257</v>
      </c>
      <c r="M262" s="8"/>
      <c r="N262" s="9"/>
      <c r="O262" s="9"/>
      <c r="P262" s="9"/>
    </row>
    <row r="263" spans="12:16" x14ac:dyDescent="0.35">
      <c r="L263">
        <v>258</v>
      </c>
      <c r="M263" s="8"/>
      <c r="N263" s="9"/>
      <c r="O263" s="9"/>
      <c r="P263" s="9"/>
    </row>
    <row r="264" spans="12:16" x14ac:dyDescent="0.35">
      <c r="L264">
        <v>259</v>
      </c>
      <c r="M264" s="8"/>
      <c r="N264" s="9"/>
      <c r="O264" s="9"/>
      <c r="P264" s="9"/>
    </row>
    <row r="265" spans="12:16" x14ac:dyDescent="0.35">
      <c r="L265">
        <v>260</v>
      </c>
      <c r="M265" s="8"/>
      <c r="N265" s="9"/>
      <c r="O265" s="9"/>
      <c r="P265" s="9"/>
    </row>
    <row r="266" spans="12:16" x14ac:dyDescent="0.35">
      <c r="L266">
        <v>261</v>
      </c>
      <c r="M266" s="8"/>
      <c r="N266" s="9"/>
      <c r="O266" s="9"/>
      <c r="P266" s="9"/>
    </row>
    <row r="267" spans="12:16" x14ac:dyDescent="0.35">
      <c r="L267">
        <v>262</v>
      </c>
      <c r="M267" s="8"/>
      <c r="N267" s="9"/>
      <c r="O267" s="9"/>
      <c r="P267" s="9"/>
    </row>
    <row r="268" spans="12:16" x14ac:dyDescent="0.35">
      <c r="L268">
        <v>263</v>
      </c>
      <c r="M268" s="8"/>
      <c r="N268" s="9"/>
      <c r="O268" s="9"/>
      <c r="P268" s="9"/>
    </row>
    <row r="269" spans="12:16" x14ac:dyDescent="0.35">
      <c r="L269">
        <v>264</v>
      </c>
      <c r="M269" s="8"/>
      <c r="N269" s="9"/>
      <c r="O269" s="9"/>
      <c r="P269" s="9"/>
    </row>
    <row r="270" spans="12:16" x14ac:dyDescent="0.35">
      <c r="L270">
        <v>265</v>
      </c>
      <c r="M270" s="8"/>
      <c r="N270" s="9"/>
      <c r="O270" s="9"/>
      <c r="P270" s="9"/>
    </row>
    <row r="271" spans="12:16" x14ac:dyDescent="0.35">
      <c r="L271">
        <v>266</v>
      </c>
      <c r="M271" s="8"/>
      <c r="N271" s="9"/>
      <c r="O271" s="9"/>
      <c r="P271" s="9"/>
    </row>
    <row r="272" spans="12:16" x14ac:dyDescent="0.35">
      <c r="L272">
        <v>267</v>
      </c>
      <c r="M272" s="8"/>
      <c r="N272" s="9"/>
      <c r="O272" s="9"/>
      <c r="P272" s="9"/>
    </row>
    <row r="273" spans="12:16" x14ac:dyDescent="0.35">
      <c r="L273">
        <v>268</v>
      </c>
      <c r="M273" s="8"/>
      <c r="N273" s="9"/>
      <c r="O273" s="9"/>
      <c r="P273" s="9"/>
    </row>
    <row r="274" spans="12:16" x14ac:dyDescent="0.35">
      <c r="L274">
        <v>269</v>
      </c>
      <c r="M274" s="8"/>
      <c r="N274" s="9"/>
      <c r="O274" s="9"/>
      <c r="P274" s="9"/>
    </row>
    <row r="275" spans="12:16" x14ac:dyDescent="0.35">
      <c r="L275">
        <v>270</v>
      </c>
      <c r="M275" s="8"/>
      <c r="N275" s="9"/>
      <c r="O275" s="9"/>
      <c r="P275" s="9"/>
    </row>
    <row r="276" spans="12:16" x14ac:dyDescent="0.35">
      <c r="L276">
        <v>271</v>
      </c>
      <c r="M276" s="8"/>
      <c r="N276" s="9"/>
      <c r="O276" s="9"/>
      <c r="P276" s="9"/>
    </row>
    <row r="277" spans="12:16" x14ac:dyDescent="0.35">
      <c r="L277">
        <v>272</v>
      </c>
      <c r="M277" s="8"/>
      <c r="N277" s="9"/>
      <c r="O277" s="9"/>
      <c r="P277" s="9"/>
    </row>
    <row r="278" spans="12:16" x14ac:dyDescent="0.35">
      <c r="L278">
        <v>273</v>
      </c>
      <c r="M278" s="8"/>
      <c r="N278" s="9"/>
      <c r="O278" s="9"/>
      <c r="P278" s="9"/>
    </row>
    <row r="279" spans="12:16" x14ac:dyDescent="0.35">
      <c r="L279">
        <v>274</v>
      </c>
      <c r="M279" s="8"/>
      <c r="N279" s="9"/>
      <c r="O279" s="9"/>
      <c r="P279" s="9"/>
    </row>
    <row r="280" spans="12:16" x14ac:dyDescent="0.35">
      <c r="L280">
        <v>275</v>
      </c>
      <c r="M280" s="8"/>
      <c r="N280" s="9"/>
      <c r="O280" s="9"/>
      <c r="P280" s="9"/>
    </row>
    <row r="281" spans="12:16" x14ac:dyDescent="0.35">
      <c r="L281">
        <v>276</v>
      </c>
      <c r="M281" s="8"/>
      <c r="N281" s="9"/>
      <c r="O281" s="9"/>
      <c r="P281" s="9"/>
    </row>
    <row r="282" spans="12:16" x14ac:dyDescent="0.35">
      <c r="L282">
        <v>277</v>
      </c>
      <c r="M282" s="8"/>
      <c r="N282" s="9"/>
      <c r="O282" s="9"/>
      <c r="P282" s="9"/>
    </row>
    <row r="283" spans="12:16" x14ac:dyDescent="0.35">
      <c r="L283">
        <v>278</v>
      </c>
      <c r="M283" s="8"/>
      <c r="N283" s="9"/>
      <c r="O283" s="9"/>
      <c r="P283" s="9"/>
    </row>
    <row r="284" spans="12:16" x14ac:dyDescent="0.35">
      <c r="L284">
        <v>279</v>
      </c>
      <c r="M284" s="8"/>
      <c r="N284" s="9"/>
      <c r="O284" s="9"/>
      <c r="P284" s="9"/>
    </row>
    <row r="285" spans="12:16" x14ac:dyDescent="0.35">
      <c r="L285">
        <v>280</v>
      </c>
      <c r="M285" s="8"/>
      <c r="N285" s="9"/>
      <c r="O285" s="9"/>
      <c r="P285" s="9"/>
    </row>
    <row r="286" spans="12:16" x14ac:dyDescent="0.35">
      <c r="L286">
        <v>281</v>
      </c>
      <c r="M286" s="8"/>
      <c r="N286" s="9"/>
      <c r="O286" s="9"/>
      <c r="P286" s="9"/>
    </row>
    <row r="287" spans="12:16" x14ac:dyDescent="0.35">
      <c r="L287">
        <v>282</v>
      </c>
      <c r="M287" s="8"/>
      <c r="N287" s="9"/>
      <c r="O287" s="9"/>
      <c r="P287" s="9"/>
    </row>
    <row r="288" spans="12:16" x14ac:dyDescent="0.35">
      <c r="L288">
        <v>283</v>
      </c>
      <c r="M288" s="8"/>
      <c r="N288" s="9"/>
      <c r="O288" s="9"/>
      <c r="P288" s="9"/>
    </row>
    <row r="289" spans="12:16" x14ac:dyDescent="0.35">
      <c r="L289">
        <v>284</v>
      </c>
      <c r="M289" s="8"/>
      <c r="N289" s="9"/>
      <c r="O289" s="9"/>
      <c r="P289" s="9"/>
    </row>
    <row r="290" spans="12:16" x14ac:dyDescent="0.35">
      <c r="L290">
        <v>285</v>
      </c>
      <c r="M290" s="8"/>
      <c r="N290" s="9"/>
      <c r="O290" s="9"/>
      <c r="P290" s="9"/>
    </row>
    <row r="291" spans="12:16" x14ac:dyDescent="0.35">
      <c r="L291">
        <v>286</v>
      </c>
      <c r="M291" s="8"/>
      <c r="N291" s="9"/>
      <c r="O291" s="9"/>
      <c r="P291" s="9"/>
    </row>
    <row r="292" spans="12:16" x14ac:dyDescent="0.35">
      <c r="L292">
        <v>287</v>
      </c>
      <c r="M292" s="8"/>
      <c r="N292" s="9"/>
      <c r="O292" s="9"/>
      <c r="P292" s="9"/>
    </row>
    <row r="293" spans="12:16" x14ac:dyDescent="0.35">
      <c r="L293">
        <v>288</v>
      </c>
      <c r="M293" s="8"/>
      <c r="N293" s="9"/>
      <c r="O293" s="9"/>
      <c r="P293" s="9"/>
    </row>
    <row r="294" spans="12:16" x14ac:dyDescent="0.35">
      <c r="L294">
        <v>289</v>
      </c>
      <c r="M294" s="8"/>
      <c r="N294" s="9"/>
      <c r="O294" s="9"/>
      <c r="P294" s="9"/>
    </row>
    <row r="295" spans="12:16" x14ac:dyDescent="0.35">
      <c r="L295">
        <v>290</v>
      </c>
      <c r="M295" s="8"/>
      <c r="N295" s="9"/>
      <c r="O295" s="9"/>
      <c r="P295" s="9"/>
    </row>
    <row r="296" spans="12:16" x14ac:dyDescent="0.35">
      <c r="L296">
        <v>291</v>
      </c>
      <c r="M296" s="8"/>
      <c r="N296" s="9"/>
      <c r="O296" s="9"/>
      <c r="P296" s="9"/>
    </row>
    <row r="297" spans="12:16" x14ac:dyDescent="0.35">
      <c r="L297">
        <v>292</v>
      </c>
      <c r="M297" s="8"/>
      <c r="N297" s="9"/>
      <c r="O297" s="9"/>
      <c r="P297" s="9"/>
    </row>
    <row r="298" spans="12:16" x14ac:dyDescent="0.35">
      <c r="L298">
        <v>293</v>
      </c>
      <c r="M298" s="8"/>
      <c r="N298" s="9"/>
      <c r="O298" s="9"/>
      <c r="P298" s="9"/>
    </row>
    <row r="299" spans="12:16" x14ac:dyDescent="0.35">
      <c r="L299">
        <v>294</v>
      </c>
      <c r="M299" s="8"/>
      <c r="N299" s="9"/>
      <c r="O299" s="9"/>
      <c r="P299" s="9"/>
    </row>
    <row r="300" spans="12:16" x14ac:dyDescent="0.35">
      <c r="L300">
        <v>295</v>
      </c>
      <c r="M300" s="8"/>
      <c r="N300" s="9"/>
      <c r="O300" s="9"/>
      <c r="P300" s="9"/>
    </row>
    <row r="301" spans="12:16" x14ac:dyDescent="0.35">
      <c r="L301">
        <v>296</v>
      </c>
      <c r="M301" s="8"/>
      <c r="N301" s="9"/>
      <c r="O301" s="9"/>
      <c r="P301" s="9"/>
    </row>
    <row r="302" spans="12:16" x14ac:dyDescent="0.35">
      <c r="L302">
        <v>297</v>
      </c>
      <c r="M302" s="8"/>
      <c r="N302" s="9"/>
      <c r="O302" s="9"/>
      <c r="P302" s="9"/>
    </row>
    <row r="303" spans="12:16" x14ac:dyDescent="0.35">
      <c r="L303">
        <v>298</v>
      </c>
      <c r="M303" s="8"/>
      <c r="N303" s="9"/>
      <c r="O303" s="9"/>
      <c r="P303" s="9"/>
    </row>
    <row r="304" spans="12:16" x14ac:dyDescent="0.35">
      <c r="L304">
        <v>299</v>
      </c>
      <c r="M304" s="8"/>
      <c r="N304" s="9"/>
      <c r="O304" s="9"/>
      <c r="P304" s="9"/>
    </row>
    <row r="305" spans="12:16" x14ac:dyDescent="0.35">
      <c r="L305">
        <v>300</v>
      </c>
      <c r="M305" s="8"/>
      <c r="N305" s="9"/>
      <c r="O305" s="9"/>
      <c r="P305" s="9"/>
    </row>
    <row r="306" spans="12:16" x14ac:dyDescent="0.35">
      <c r="L306">
        <v>301</v>
      </c>
      <c r="M306" s="8"/>
      <c r="N306" s="9"/>
      <c r="O306" s="9"/>
      <c r="P306" s="9"/>
    </row>
    <row r="307" spans="12:16" x14ac:dyDescent="0.35">
      <c r="L307">
        <v>302</v>
      </c>
      <c r="M307" s="8"/>
      <c r="N307" s="9"/>
      <c r="O307" s="9"/>
      <c r="P307" s="9"/>
    </row>
    <row r="308" spans="12:16" x14ac:dyDescent="0.35">
      <c r="L308">
        <v>303</v>
      </c>
      <c r="M308" s="8"/>
      <c r="N308" s="9"/>
      <c r="O308" s="9"/>
      <c r="P308" s="9"/>
    </row>
    <row r="309" spans="12:16" x14ac:dyDescent="0.35">
      <c r="L309">
        <v>304</v>
      </c>
      <c r="M309" s="8"/>
      <c r="N309" s="9"/>
      <c r="O309" s="9"/>
      <c r="P309" s="9"/>
    </row>
    <row r="310" spans="12:16" x14ac:dyDescent="0.35">
      <c r="L310">
        <v>305</v>
      </c>
      <c r="M310" s="8"/>
      <c r="N310" s="9"/>
      <c r="O310" s="9"/>
      <c r="P310" s="9"/>
    </row>
    <row r="311" spans="12:16" x14ac:dyDescent="0.35">
      <c r="L311">
        <v>306</v>
      </c>
      <c r="M311" s="8"/>
      <c r="N311" s="9"/>
      <c r="O311" s="9"/>
      <c r="P311" s="9"/>
    </row>
    <row r="312" spans="12:16" x14ac:dyDescent="0.35">
      <c r="L312">
        <v>307</v>
      </c>
      <c r="M312" s="8"/>
      <c r="N312" s="9"/>
      <c r="O312" s="9"/>
      <c r="P312" s="9"/>
    </row>
    <row r="313" spans="12:16" x14ac:dyDescent="0.35">
      <c r="L313">
        <v>308</v>
      </c>
      <c r="M313" s="8"/>
      <c r="N313" s="9"/>
      <c r="O313" s="9"/>
      <c r="P313" s="9"/>
    </row>
    <row r="314" spans="12:16" x14ac:dyDescent="0.35">
      <c r="L314">
        <v>309</v>
      </c>
      <c r="M314" s="8"/>
      <c r="N314" s="9"/>
      <c r="O314" s="9"/>
      <c r="P314" s="9"/>
    </row>
    <row r="315" spans="12:16" x14ac:dyDescent="0.35">
      <c r="L315">
        <v>310</v>
      </c>
      <c r="M315" s="8"/>
      <c r="N315" s="9"/>
      <c r="O315" s="9"/>
      <c r="P315" s="9"/>
    </row>
    <row r="316" spans="12:16" x14ac:dyDescent="0.35">
      <c r="L316">
        <v>311</v>
      </c>
      <c r="M316" s="8"/>
      <c r="N316" s="9"/>
      <c r="O316" s="9"/>
      <c r="P316" s="9"/>
    </row>
    <row r="317" spans="12:16" x14ac:dyDescent="0.35">
      <c r="L317">
        <v>312</v>
      </c>
      <c r="M317" s="8"/>
      <c r="N317" s="9"/>
      <c r="O317" s="9"/>
      <c r="P317" s="9"/>
    </row>
    <row r="318" spans="12:16" x14ac:dyDescent="0.35">
      <c r="L318">
        <v>313</v>
      </c>
      <c r="M318" s="8"/>
      <c r="N318" s="9"/>
      <c r="O318" s="9"/>
      <c r="P318" s="9"/>
    </row>
    <row r="319" spans="12:16" x14ac:dyDescent="0.35">
      <c r="L319">
        <v>314</v>
      </c>
      <c r="M319" s="8"/>
      <c r="N319" s="9"/>
      <c r="O319" s="9"/>
      <c r="P319" s="9"/>
    </row>
    <row r="320" spans="12:16" x14ac:dyDescent="0.35">
      <c r="L320">
        <v>315</v>
      </c>
      <c r="M320" s="8"/>
      <c r="N320" s="9"/>
      <c r="O320" s="9"/>
      <c r="P320" s="9"/>
    </row>
    <row r="321" spans="12:16" x14ac:dyDescent="0.35">
      <c r="L321">
        <v>316</v>
      </c>
      <c r="M321" s="8"/>
      <c r="N321" s="9"/>
      <c r="O321" s="9"/>
      <c r="P321" s="9"/>
    </row>
    <row r="322" spans="12:16" x14ac:dyDescent="0.35">
      <c r="L322">
        <v>317</v>
      </c>
      <c r="M322" s="8"/>
      <c r="N322" s="9"/>
      <c r="O322" s="9"/>
      <c r="P322" s="9"/>
    </row>
    <row r="323" spans="12:16" x14ac:dyDescent="0.35">
      <c r="L323">
        <v>318</v>
      </c>
      <c r="M323" s="8"/>
      <c r="N323" s="9"/>
      <c r="O323" s="9"/>
      <c r="P323" s="9"/>
    </row>
    <row r="324" spans="12:16" x14ac:dyDescent="0.35">
      <c r="L324">
        <v>319</v>
      </c>
      <c r="M324" s="8"/>
      <c r="N324" s="9"/>
      <c r="O324" s="9"/>
      <c r="P324" s="9"/>
    </row>
    <row r="325" spans="12:16" x14ac:dyDescent="0.35">
      <c r="L325">
        <v>320</v>
      </c>
      <c r="M325" s="8"/>
      <c r="N325" s="9"/>
      <c r="O325" s="9"/>
      <c r="P325" s="9"/>
    </row>
    <row r="326" spans="12:16" x14ac:dyDescent="0.35">
      <c r="L326">
        <v>321</v>
      </c>
      <c r="M326" s="8"/>
      <c r="N326" s="9"/>
      <c r="O326" s="9"/>
      <c r="P326" s="9"/>
    </row>
    <row r="327" spans="12:16" x14ac:dyDescent="0.35">
      <c r="L327">
        <v>322</v>
      </c>
      <c r="M327" s="8"/>
      <c r="N327" s="9"/>
      <c r="O327" s="9"/>
      <c r="P327" s="9"/>
    </row>
    <row r="328" spans="12:16" x14ac:dyDescent="0.35">
      <c r="L328">
        <v>323</v>
      </c>
      <c r="M328" s="8"/>
      <c r="N328" s="9"/>
      <c r="O328" s="9"/>
      <c r="P328" s="9"/>
    </row>
    <row r="329" spans="12:16" x14ac:dyDescent="0.35">
      <c r="L329">
        <v>324</v>
      </c>
      <c r="M329" s="8"/>
      <c r="N329" s="9"/>
      <c r="O329" s="9"/>
      <c r="P329" s="9"/>
    </row>
    <row r="330" spans="12:16" x14ac:dyDescent="0.35">
      <c r="L330">
        <v>325</v>
      </c>
      <c r="M330" s="8"/>
      <c r="N330" s="9"/>
      <c r="O330" s="9"/>
      <c r="P330" s="9"/>
    </row>
    <row r="331" spans="12:16" x14ac:dyDescent="0.35">
      <c r="L331">
        <v>326</v>
      </c>
      <c r="M331" s="8"/>
      <c r="N331" s="9"/>
      <c r="O331" s="9"/>
      <c r="P331" s="9"/>
    </row>
    <row r="332" spans="12:16" x14ac:dyDescent="0.35">
      <c r="L332">
        <v>327</v>
      </c>
      <c r="M332" s="8"/>
      <c r="N332" s="9"/>
      <c r="O332" s="9"/>
      <c r="P332" s="9"/>
    </row>
    <row r="333" spans="12:16" x14ac:dyDescent="0.35">
      <c r="L333">
        <v>328</v>
      </c>
      <c r="M333" s="8"/>
      <c r="N333" s="9"/>
      <c r="O333" s="9"/>
      <c r="P333" s="9"/>
    </row>
    <row r="334" spans="12:16" x14ac:dyDescent="0.35">
      <c r="L334">
        <v>329</v>
      </c>
      <c r="M334" s="8"/>
      <c r="N334" s="9"/>
      <c r="O334" s="9"/>
      <c r="P334" s="9"/>
    </row>
    <row r="335" spans="12:16" x14ac:dyDescent="0.35">
      <c r="L335">
        <v>330</v>
      </c>
      <c r="M335" s="8"/>
      <c r="N335" s="9"/>
      <c r="O335" s="9"/>
      <c r="P335" s="9"/>
    </row>
    <row r="336" spans="12:16" x14ac:dyDescent="0.35">
      <c r="L336">
        <v>331</v>
      </c>
      <c r="M336" s="8"/>
      <c r="N336" s="9"/>
      <c r="O336" s="9"/>
      <c r="P336" s="9"/>
    </row>
    <row r="337" spans="12:16" x14ac:dyDescent="0.35">
      <c r="L337">
        <v>332</v>
      </c>
      <c r="M337" s="8"/>
      <c r="N337" s="9"/>
      <c r="O337" s="9"/>
      <c r="P337" s="9"/>
    </row>
    <row r="338" spans="12:16" x14ac:dyDescent="0.35">
      <c r="L338">
        <v>333</v>
      </c>
      <c r="M338" s="8"/>
      <c r="N338" s="9"/>
      <c r="O338" s="9"/>
      <c r="P338" s="9"/>
    </row>
    <row r="339" spans="12:16" x14ac:dyDescent="0.35">
      <c r="L339">
        <v>334</v>
      </c>
      <c r="M339" s="8"/>
      <c r="N339" s="9"/>
      <c r="O339" s="9"/>
      <c r="P339" s="9"/>
    </row>
    <row r="340" spans="12:16" x14ac:dyDescent="0.35">
      <c r="L340">
        <v>335</v>
      </c>
      <c r="M340" s="8"/>
      <c r="N340" s="9"/>
      <c r="O340" s="9"/>
      <c r="P340" s="9"/>
    </row>
    <row r="341" spans="12:16" x14ac:dyDescent="0.35">
      <c r="L341">
        <v>336</v>
      </c>
      <c r="M341" s="8"/>
      <c r="N341" s="9"/>
      <c r="O341" s="9"/>
      <c r="P341" s="9"/>
    </row>
    <row r="342" spans="12:16" x14ac:dyDescent="0.35">
      <c r="L342">
        <v>337</v>
      </c>
      <c r="M342" s="8"/>
      <c r="N342" s="9"/>
      <c r="O342" s="9"/>
      <c r="P342" s="9"/>
    </row>
    <row r="343" spans="12:16" x14ac:dyDescent="0.35">
      <c r="L343">
        <v>338</v>
      </c>
      <c r="M343" s="8"/>
      <c r="N343" s="9"/>
      <c r="O343" s="9"/>
      <c r="P343" s="9"/>
    </row>
    <row r="344" spans="12:16" x14ac:dyDescent="0.35">
      <c r="L344">
        <v>339</v>
      </c>
      <c r="M344" s="8"/>
      <c r="N344" s="9"/>
      <c r="O344" s="9"/>
      <c r="P344" s="9"/>
    </row>
    <row r="345" spans="12:16" x14ac:dyDescent="0.35">
      <c r="L345">
        <v>340</v>
      </c>
      <c r="M345" s="8"/>
      <c r="N345" s="9"/>
      <c r="O345" s="9"/>
      <c r="P345" s="9"/>
    </row>
    <row r="346" spans="12:16" x14ac:dyDescent="0.35">
      <c r="L346">
        <v>341</v>
      </c>
      <c r="M346" s="8"/>
      <c r="N346" s="9"/>
      <c r="O346" s="9"/>
      <c r="P346" s="9"/>
    </row>
    <row r="347" spans="12:16" x14ac:dyDescent="0.35">
      <c r="L347">
        <v>342</v>
      </c>
      <c r="M347" s="8"/>
      <c r="N347" s="9"/>
      <c r="O347" s="9"/>
      <c r="P347" s="9"/>
    </row>
    <row r="348" spans="12:16" x14ac:dyDescent="0.35">
      <c r="L348">
        <v>343</v>
      </c>
      <c r="M348" s="8"/>
      <c r="N348" s="9"/>
      <c r="O348" s="9"/>
      <c r="P348" s="9"/>
    </row>
    <row r="349" spans="12:16" x14ac:dyDescent="0.35">
      <c r="L349">
        <v>344</v>
      </c>
      <c r="M349" s="8"/>
      <c r="N349" s="9"/>
      <c r="O349" s="9"/>
      <c r="P349" s="9"/>
    </row>
    <row r="350" spans="12:16" x14ac:dyDescent="0.35">
      <c r="L350">
        <v>345</v>
      </c>
      <c r="M350" s="8"/>
      <c r="N350" s="9"/>
      <c r="O350" s="9"/>
      <c r="P350" s="9"/>
    </row>
    <row r="351" spans="12:16" x14ac:dyDescent="0.35">
      <c r="L351">
        <v>346</v>
      </c>
      <c r="M351" s="8"/>
      <c r="N351" s="9"/>
      <c r="O351" s="9"/>
      <c r="P351" s="9"/>
    </row>
    <row r="352" spans="12:16" x14ac:dyDescent="0.35">
      <c r="L352">
        <v>347</v>
      </c>
      <c r="M352" s="8"/>
      <c r="N352" s="9"/>
      <c r="O352" s="9"/>
      <c r="P352" s="9"/>
    </row>
    <row r="353" spans="12:16" x14ac:dyDescent="0.35">
      <c r="L353">
        <v>348</v>
      </c>
      <c r="M353" s="8"/>
      <c r="N353" s="9"/>
      <c r="O353" s="9"/>
      <c r="P353" s="9"/>
    </row>
    <row r="354" spans="12:16" x14ac:dyDescent="0.35">
      <c r="L354">
        <v>349</v>
      </c>
      <c r="M354" s="8"/>
      <c r="N354" s="9"/>
      <c r="O354" s="9"/>
      <c r="P354" s="9"/>
    </row>
    <row r="355" spans="12:16" x14ac:dyDescent="0.35">
      <c r="L355">
        <v>350</v>
      </c>
      <c r="M355" s="8"/>
      <c r="N355" s="9"/>
      <c r="O355" s="9"/>
      <c r="P355" s="9"/>
    </row>
    <row r="356" spans="12:16" x14ac:dyDescent="0.35">
      <c r="L356">
        <v>351</v>
      </c>
      <c r="M356" s="8"/>
      <c r="N356" s="9"/>
      <c r="O356" s="9"/>
      <c r="P356" s="9"/>
    </row>
    <row r="357" spans="12:16" x14ac:dyDescent="0.35">
      <c r="L357">
        <v>352</v>
      </c>
      <c r="M357" s="8"/>
      <c r="N357" s="9"/>
      <c r="O357" s="9"/>
      <c r="P357" s="9"/>
    </row>
    <row r="358" spans="12:16" x14ac:dyDescent="0.35">
      <c r="L358">
        <v>353</v>
      </c>
      <c r="M358" s="8"/>
      <c r="N358" s="9"/>
      <c r="O358" s="9"/>
      <c r="P358" s="9"/>
    </row>
    <row r="359" spans="12:16" x14ac:dyDescent="0.35">
      <c r="L359">
        <v>354</v>
      </c>
      <c r="M359" s="8"/>
      <c r="N359" s="9"/>
      <c r="O359" s="9"/>
      <c r="P359" s="9"/>
    </row>
    <row r="360" spans="12:16" x14ac:dyDescent="0.35">
      <c r="L360">
        <v>355</v>
      </c>
      <c r="M360" s="8"/>
      <c r="N360" s="9"/>
      <c r="O360" s="9"/>
      <c r="P360" s="9"/>
    </row>
    <row r="361" spans="12:16" x14ac:dyDescent="0.35">
      <c r="L361">
        <v>356</v>
      </c>
      <c r="M361" s="8"/>
      <c r="N361" s="9"/>
      <c r="O361" s="9"/>
      <c r="P361" s="9"/>
    </row>
    <row r="362" spans="12:16" x14ac:dyDescent="0.35">
      <c r="L362">
        <v>357</v>
      </c>
      <c r="M362" s="8"/>
      <c r="N362" s="9"/>
      <c r="O362" s="9"/>
      <c r="P362" s="9"/>
    </row>
    <row r="363" spans="12:16" x14ac:dyDescent="0.35">
      <c r="L363">
        <v>358</v>
      </c>
      <c r="M363" s="8"/>
      <c r="N363" s="9"/>
      <c r="O363" s="9"/>
      <c r="P363" s="9"/>
    </row>
    <row r="364" spans="12:16" x14ac:dyDescent="0.35">
      <c r="L364">
        <v>359</v>
      </c>
      <c r="M364" s="8"/>
      <c r="N364" s="9"/>
      <c r="O364" s="9"/>
      <c r="P364" s="9"/>
    </row>
    <row r="365" spans="12:16" x14ac:dyDescent="0.35">
      <c r="L365">
        <v>360</v>
      </c>
      <c r="M365" s="8"/>
      <c r="N365" s="9"/>
      <c r="O365" s="9"/>
      <c r="P365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02A12-DABD-4132-B3A9-DF64EB19146D}">
  <dimension ref="B2:J39"/>
  <sheetViews>
    <sheetView workbookViewId="0">
      <selection sqref="A1:XFD1048576"/>
    </sheetView>
  </sheetViews>
  <sheetFormatPr defaultRowHeight="14.5" x14ac:dyDescent="0.35"/>
  <cols>
    <col min="1" max="1" width="5.7265625" customWidth="1"/>
    <col min="2" max="2" width="28.1796875" customWidth="1"/>
    <col min="3" max="3" width="13.81640625" bestFit="1" customWidth="1"/>
    <col min="4" max="7" width="11.1796875" bestFit="1" customWidth="1"/>
    <col min="8" max="10" width="10.1796875" bestFit="1" customWidth="1"/>
  </cols>
  <sheetData>
    <row r="2" spans="2:10" x14ac:dyDescent="0.35">
      <c r="B2" s="4" t="s">
        <v>27</v>
      </c>
    </row>
    <row r="3" spans="2:10" ht="6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x14ac:dyDescent="0.35">
      <c r="B4" t="s">
        <v>24</v>
      </c>
      <c r="C4" s="17">
        <v>15000000</v>
      </c>
    </row>
    <row r="5" spans="2:10" x14ac:dyDescent="0.35">
      <c r="B5" t="s">
        <v>21</v>
      </c>
      <c r="C5" s="18">
        <v>0.08</v>
      </c>
    </row>
    <row r="6" spans="2:10" x14ac:dyDescent="0.35">
      <c r="B6" t="s">
        <v>25</v>
      </c>
      <c r="C6" s="19">
        <v>7</v>
      </c>
      <c r="D6" t="s">
        <v>28</v>
      </c>
    </row>
    <row r="7" spans="2:10" ht="15" thickBot="1" x14ac:dyDescent="0.4">
      <c r="B7" t="s">
        <v>26</v>
      </c>
      <c r="D7" s="14" t="s">
        <v>29</v>
      </c>
      <c r="E7" s="14" t="s">
        <v>30</v>
      </c>
      <c r="F7" s="14" t="s">
        <v>31</v>
      </c>
      <c r="G7" s="14" t="s">
        <v>32</v>
      </c>
      <c r="H7" s="14" t="s">
        <v>33</v>
      </c>
      <c r="I7" s="14" t="s">
        <v>34</v>
      </c>
      <c r="J7" s="14" t="s">
        <v>35</v>
      </c>
    </row>
    <row r="8" spans="2:10" ht="15" thickTop="1" x14ac:dyDescent="0.35">
      <c r="D8" s="17">
        <v>0</v>
      </c>
      <c r="E8" s="17">
        <v>1000000</v>
      </c>
      <c r="F8" s="17">
        <v>1500000</v>
      </c>
      <c r="G8" s="17">
        <v>2000000</v>
      </c>
      <c r="H8" s="17">
        <v>2500000</v>
      </c>
      <c r="I8" s="17">
        <v>3000000</v>
      </c>
      <c r="J8" s="17">
        <v>5000000</v>
      </c>
    </row>
    <row r="10" spans="2:10" ht="15" thickBot="1" x14ac:dyDescent="0.4">
      <c r="B10" s="13" t="s">
        <v>36</v>
      </c>
      <c r="C10" s="13" t="s">
        <v>37</v>
      </c>
      <c r="D10" s="13" t="s">
        <v>29</v>
      </c>
      <c r="E10" s="13" t="s">
        <v>30</v>
      </c>
      <c r="F10" s="13" t="s">
        <v>31</v>
      </c>
      <c r="G10" s="13" t="s">
        <v>32</v>
      </c>
      <c r="H10" s="13" t="s">
        <v>33</v>
      </c>
      <c r="I10" s="13" t="s">
        <v>34</v>
      </c>
      <c r="J10" s="13" t="s">
        <v>35</v>
      </c>
    </row>
    <row r="11" spans="2:10" ht="15" thickTop="1" x14ac:dyDescent="0.35">
      <c r="B11" t="s">
        <v>18</v>
      </c>
      <c r="C11" s="8">
        <f>+C4</f>
        <v>15000000</v>
      </c>
      <c r="D11" s="8">
        <f>+C11-D12</f>
        <v>15000000</v>
      </c>
      <c r="E11" s="8">
        <f t="shared" ref="E11:J11" si="0">+D11-E12</f>
        <v>14000000</v>
      </c>
      <c r="F11" s="8">
        <f t="shared" si="0"/>
        <v>12500000</v>
      </c>
      <c r="G11" s="8">
        <f t="shared" si="0"/>
        <v>10500000</v>
      </c>
      <c r="H11" s="8">
        <f t="shared" si="0"/>
        <v>8000000</v>
      </c>
      <c r="I11" s="8">
        <f t="shared" si="0"/>
        <v>5000000</v>
      </c>
      <c r="J11" s="8">
        <f t="shared" si="0"/>
        <v>0</v>
      </c>
    </row>
    <row r="12" spans="2:10" x14ac:dyDescent="0.35">
      <c r="B12" t="s">
        <v>38</v>
      </c>
      <c r="D12" s="8">
        <f>+D8</f>
        <v>0</v>
      </c>
      <c r="E12" s="8">
        <f t="shared" ref="E12:J12" si="1">+E8</f>
        <v>1000000</v>
      </c>
      <c r="F12" s="8">
        <f t="shared" si="1"/>
        <v>1500000</v>
      </c>
      <c r="G12" s="8">
        <f t="shared" si="1"/>
        <v>2000000</v>
      </c>
      <c r="H12" s="8">
        <f t="shared" si="1"/>
        <v>2500000</v>
      </c>
      <c r="I12" s="8">
        <f t="shared" si="1"/>
        <v>3000000</v>
      </c>
      <c r="J12" s="8">
        <f t="shared" si="1"/>
        <v>5000000</v>
      </c>
    </row>
    <row r="13" spans="2:10" x14ac:dyDescent="0.35">
      <c r="B13" t="s">
        <v>39</v>
      </c>
      <c r="D13" s="8">
        <f>+C11*$C$5</f>
        <v>1200000</v>
      </c>
      <c r="E13" s="8">
        <f t="shared" ref="E13:J13" si="2">+D11*$C$5</f>
        <v>1200000</v>
      </c>
      <c r="F13" s="8">
        <f t="shared" si="2"/>
        <v>1120000</v>
      </c>
      <c r="G13" s="8">
        <f t="shared" si="2"/>
        <v>1000000</v>
      </c>
      <c r="H13" s="8">
        <f t="shared" si="2"/>
        <v>840000</v>
      </c>
      <c r="I13" s="8">
        <f t="shared" si="2"/>
        <v>640000</v>
      </c>
      <c r="J13" s="8">
        <f t="shared" si="2"/>
        <v>400000</v>
      </c>
    </row>
    <row r="14" spans="2:10" ht="15" thickBot="1" x14ac:dyDescent="0.4">
      <c r="B14" t="s">
        <v>40</v>
      </c>
      <c r="D14" s="12">
        <f>+D13+D12</f>
        <v>1200000</v>
      </c>
      <c r="E14" s="12">
        <f t="shared" ref="E14:J14" si="3">+E13+E12</f>
        <v>2200000</v>
      </c>
      <c r="F14" s="12">
        <f t="shared" si="3"/>
        <v>2620000</v>
      </c>
      <c r="G14" s="12">
        <f t="shared" si="3"/>
        <v>3000000</v>
      </c>
      <c r="H14" s="12">
        <f t="shared" si="3"/>
        <v>3340000</v>
      </c>
      <c r="I14" s="12">
        <f t="shared" si="3"/>
        <v>3640000</v>
      </c>
      <c r="J14" s="12">
        <f t="shared" si="3"/>
        <v>5400000</v>
      </c>
    </row>
    <row r="15" spans="2:10" ht="15" thickTop="1" x14ac:dyDescent="0.35"/>
    <row r="17" spans="2:10" x14ac:dyDescent="0.35">
      <c r="B17" s="4" t="s">
        <v>41</v>
      </c>
    </row>
    <row r="18" spans="2:10" ht="6" customHeight="1" x14ac:dyDescent="0.35">
      <c r="B18" s="20"/>
      <c r="C18" s="20"/>
      <c r="D18" s="20"/>
      <c r="E18" s="20"/>
      <c r="F18" s="20"/>
      <c r="G18" s="20"/>
      <c r="H18" s="20"/>
      <c r="I18" s="20"/>
      <c r="J18" s="20"/>
    </row>
    <row r="19" spans="2:10" x14ac:dyDescent="0.35">
      <c r="B19" t="s">
        <v>24</v>
      </c>
      <c r="C19" s="17">
        <v>15000000</v>
      </c>
    </row>
    <row r="20" spans="2:10" x14ac:dyDescent="0.35">
      <c r="B20" t="s">
        <v>21</v>
      </c>
      <c r="C20" s="11"/>
    </row>
    <row r="21" spans="2:10" ht="15" thickBot="1" x14ac:dyDescent="0.4">
      <c r="B21" t="s">
        <v>42</v>
      </c>
      <c r="C21" s="18">
        <v>0.03</v>
      </c>
      <c r="D21" s="14" t="s">
        <v>29</v>
      </c>
      <c r="E21" s="14" t="s">
        <v>30</v>
      </c>
      <c r="F21" s="14" t="s">
        <v>31</v>
      </c>
      <c r="G21" s="14" t="s">
        <v>32</v>
      </c>
      <c r="H21" s="14" t="s">
        <v>33</v>
      </c>
      <c r="I21" s="14" t="s">
        <v>34</v>
      </c>
      <c r="J21" s="14" t="s">
        <v>35</v>
      </c>
    </row>
    <row r="22" spans="2:10" ht="15" thickTop="1" x14ac:dyDescent="0.35">
      <c r="B22" t="s">
        <v>44</v>
      </c>
      <c r="C22" s="11"/>
      <c r="D22" s="18">
        <v>5.0000000000000001E-3</v>
      </c>
      <c r="E22" s="18">
        <v>5.0000000000000001E-3</v>
      </c>
      <c r="F22" s="18">
        <v>0.01</v>
      </c>
      <c r="G22" s="18">
        <v>0</v>
      </c>
      <c r="H22" s="18">
        <v>0</v>
      </c>
      <c r="I22" s="18">
        <v>0</v>
      </c>
      <c r="J22" s="18">
        <v>0</v>
      </c>
    </row>
    <row r="23" spans="2:10" x14ac:dyDescent="0.35">
      <c r="B23" t="s">
        <v>43</v>
      </c>
      <c r="C23" s="18">
        <v>0.04</v>
      </c>
    </row>
    <row r="24" spans="2:10" x14ac:dyDescent="0.35">
      <c r="B24" t="s">
        <v>25</v>
      </c>
      <c r="C24">
        <v>7</v>
      </c>
      <c r="D24" t="s">
        <v>28</v>
      </c>
    </row>
    <row r="25" spans="2:10" ht="15" thickBot="1" x14ac:dyDescent="0.4">
      <c r="B25" t="s">
        <v>26</v>
      </c>
      <c r="D25" s="15" t="s">
        <v>29</v>
      </c>
      <c r="E25" s="15" t="s">
        <v>30</v>
      </c>
      <c r="F25" s="15" t="s">
        <v>31</v>
      </c>
      <c r="G25" s="15" t="s">
        <v>32</v>
      </c>
      <c r="H25" s="15" t="s">
        <v>33</v>
      </c>
      <c r="I25" s="15" t="s">
        <v>34</v>
      </c>
      <c r="J25" s="15" t="s">
        <v>35</v>
      </c>
    </row>
    <row r="26" spans="2:10" ht="15" thickTop="1" x14ac:dyDescent="0.35">
      <c r="D26" s="17">
        <v>0</v>
      </c>
      <c r="E26" s="17">
        <v>1000000</v>
      </c>
      <c r="F26" s="17">
        <v>1500000</v>
      </c>
      <c r="G26" s="17">
        <v>2000000</v>
      </c>
      <c r="H26" s="17">
        <v>2500000</v>
      </c>
      <c r="I26" s="17">
        <v>3000000</v>
      </c>
      <c r="J26" s="17">
        <v>5000000</v>
      </c>
    </row>
    <row r="28" spans="2:10" ht="15" thickBot="1" x14ac:dyDescent="0.4">
      <c r="B28" s="13" t="s">
        <v>45</v>
      </c>
      <c r="C28" s="13" t="s">
        <v>37</v>
      </c>
      <c r="D28" s="13" t="s">
        <v>29</v>
      </c>
      <c r="E28" s="13" t="s">
        <v>30</v>
      </c>
      <c r="F28" s="13" t="s">
        <v>31</v>
      </c>
      <c r="G28" s="13" t="s">
        <v>32</v>
      </c>
      <c r="H28" s="13" t="s">
        <v>33</v>
      </c>
      <c r="I28" s="13" t="s">
        <v>34</v>
      </c>
      <c r="J28" s="13" t="s">
        <v>35</v>
      </c>
    </row>
    <row r="29" spans="2:10" ht="15" thickTop="1" x14ac:dyDescent="0.35">
      <c r="B29" t="s">
        <v>46</v>
      </c>
      <c r="C29" s="11">
        <f>+C21</f>
        <v>0.03</v>
      </c>
      <c r="D29" s="11">
        <f>+C29+D30</f>
        <v>3.4999999999999996E-2</v>
      </c>
      <c r="E29" s="11">
        <f t="shared" ref="E29:J29" si="4">+D29+E30</f>
        <v>3.9999999999999994E-2</v>
      </c>
      <c r="F29" s="11">
        <f t="shared" si="4"/>
        <v>4.9999999999999996E-2</v>
      </c>
      <c r="G29" s="11">
        <f t="shared" si="4"/>
        <v>4.9999999999999996E-2</v>
      </c>
      <c r="H29" s="11">
        <f t="shared" si="4"/>
        <v>4.9999999999999996E-2</v>
      </c>
      <c r="I29" s="11">
        <f t="shared" si="4"/>
        <v>4.9999999999999996E-2</v>
      </c>
      <c r="J29" s="11">
        <f t="shared" si="4"/>
        <v>4.9999999999999996E-2</v>
      </c>
    </row>
    <row r="30" spans="2:10" x14ac:dyDescent="0.35">
      <c r="B30" t="s">
        <v>47</v>
      </c>
      <c r="D30" s="11">
        <f>+D22</f>
        <v>5.0000000000000001E-3</v>
      </c>
      <c r="E30" s="11">
        <f t="shared" ref="E30:J30" si="5">+E22</f>
        <v>5.0000000000000001E-3</v>
      </c>
      <c r="F30" s="11">
        <f t="shared" si="5"/>
        <v>0.01</v>
      </c>
      <c r="G30" s="11">
        <f t="shared" si="5"/>
        <v>0</v>
      </c>
      <c r="H30" s="11">
        <f t="shared" si="5"/>
        <v>0</v>
      </c>
      <c r="I30" s="11">
        <f t="shared" si="5"/>
        <v>0</v>
      </c>
      <c r="J30" s="11">
        <f t="shared" si="5"/>
        <v>0</v>
      </c>
    </row>
    <row r="31" spans="2:10" x14ac:dyDescent="0.35">
      <c r="B31" t="s">
        <v>48</v>
      </c>
      <c r="D31" s="11">
        <f>+$C$23</f>
        <v>0.04</v>
      </c>
      <c r="E31" s="11">
        <f t="shared" ref="E31:J31" si="6">+$C$23</f>
        <v>0.04</v>
      </c>
      <c r="F31" s="11">
        <f t="shared" si="6"/>
        <v>0.04</v>
      </c>
      <c r="G31" s="11">
        <f t="shared" si="6"/>
        <v>0.04</v>
      </c>
      <c r="H31" s="11">
        <f t="shared" si="6"/>
        <v>0.04</v>
      </c>
      <c r="I31" s="11">
        <f t="shared" si="6"/>
        <v>0.04</v>
      </c>
      <c r="J31" s="11">
        <f t="shared" si="6"/>
        <v>0.04</v>
      </c>
    </row>
    <row r="32" spans="2:10" ht="15" thickBot="1" x14ac:dyDescent="0.4">
      <c r="B32" t="s">
        <v>49</v>
      </c>
      <c r="D32" s="16">
        <f>+D31+D29</f>
        <v>7.4999999999999997E-2</v>
      </c>
      <c r="E32" s="16">
        <f t="shared" ref="E32:J32" si="7">+E31+E29</f>
        <v>7.9999999999999988E-2</v>
      </c>
      <c r="F32" s="16">
        <f t="shared" si="7"/>
        <v>0.09</v>
      </c>
      <c r="G32" s="16">
        <f t="shared" si="7"/>
        <v>0.09</v>
      </c>
      <c r="H32" s="16">
        <f t="shared" si="7"/>
        <v>0.09</v>
      </c>
      <c r="I32" s="16">
        <f t="shared" si="7"/>
        <v>0.09</v>
      </c>
      <c r="J32" s="16">
        <f t="shared" si="7"/>
        <v>0.09</v>
      </c>
    </row>
    <row r="33" spans="2:10" ht="15" thickTop="1" x14ac:dyDescent="0.35"/>
    <row r="34" spans="2:10" ht="15" thickBot="1" x14ac:dyDescent="0.4">
      <c r="B34" s="13" t="s">
        <v>36</v>
      </c>
      <c r="C34" s="13" t="s">
        <v>37</v>
      </c>
      <c r="D34" s="13" t="s">
        <v>29</v>
      </c>
      <c r="E34" s="13" t="s">
        <v>30</v>
      </c>
      <c r="F34" s="13" t="s">
        <v>31</v>
      </c>
      <c r="G34" s="13" t="s">
        <v>32</v>
      </c>
      <c r="H34" s="13" t="s">
        <v>33</v>
      </c>
      <c r="I34" s="13" t="s">
        <v>34</v>
      </c>
      <c r="J34" s="13" t="s">
        <v>35</v>
      </c>
    </row>
    <row r="35" spans="2:10" ht="15" thickTop="1" x14ac:dyDescent="0.35">
      <c r="B35" t="s">
        <v>18</v>
      </c>
      <c r="C35" s="8">
        <f>+C19</f>
        <v>15000000</v>
      </c>
      <c r="D35" s="8">
        <f>+C35-D36</f>
        <v>15000000</v>
      </c>
      <c r="E35" s="8">
        <f t="shared" ref="E35" si="8">+D35-E36</f>
        <v>14000000</v>
      </c>
      <c r="F35" s="8">
        <f t="shared" ref="F35" si="9">+E35-F36</f>
        <v>12500000</v>
      </c>
      <c r="G35" s="8">
        <f t="shared" ref="G35" si="10">+F35-G36</f>
        <v>10500000</v>
      </c>
      <c r="H35" s="8">
        <f t="shared" ref="H35" si="11">+G35-H36</f>
        <v>8000000</v>
      </c>
      <c r="I35" s="8">
        <f t="shared" ref="I35" si="12">+H35-I36</f>
        <v>5000000</v>
      </c>
      <c r="J35" s="8">
        <f t="shared" ref="J35" si="13">+I35-J36</f>
        <v>0</v>
      </c>
    </row>
    <row r="36" spans="2:10" x14ac:dyDescent="0.35">
      <c r="B36" t="s">
        <v>38</v>
      </c>
      <c r="D36" s="8">
        <f>+D26</f>
        <v>0</v>
      </c>
      <c r="E36" s="8">
        <f t="shared" ref="E36:J36" si="14">+E26</f>
        <v>1000000</v>
      </c>
      <c r="F36" s="8">
        <f t="shared" si="14"/>
        <v>1500000</v>
      </c>
      <c r="G36" s="8">
        <f t="shared" si="14"/>
        <v>2000000</v>
      </c>
      <c r="H36" s="8">
        <f t="shared" si="14"/>
        <v>2500000</v>
      </c>
      <c r="I36" s="8">
        <f t="shared" si="14"/>
        <v>3000000</v>
      </c>
      <c r="J36" s="8">
        <f t="shared" si="14"/>
        <v>5000000</v>
      </c>
    </row>
    <row r="37" spans="2:10" x14ac:dyDescent="0.35">
      <c r="B37" t="s">
        <v>39</v>
      </c>
      <c r="D37" s="8">
        <f>+C35*D32</f>
        <v>1125000</v>
      </c>
      <c r="E37" s="8">
        <f t="shared" ref="E37:J37" si="15">+D35*E32</f>
        <v>1199999.9999999998</v>
      </c>
      <c r="F37" s="8">
        <f t="shared" si="15"/>
        <v>1260000</v>
      </c>
      <c r="G37" s="8">
        <f t="shared" si="15"/>
        <v>1125000</v>
      </c>
      <c r="H37" s="8">
        <f t="shared" si="15"/>
        <v>945000</v>
      </c>
      <c r="I37" s="8">
        <f t="shared" si="15"/>
        <v>720000</v>
      </c>
      <c r="J37" s="8">
        <f t="shared" si="15"/>
        <v>450000</v>
      </c>
    </row>
    <row r="38" spans="2:10" ht="15" thickBot="1" x14ac:dyDescent="0.4">
      <c r="B38" t="s">
        <v>40</v>
      </c>
      <c r="D38" s="12">
        <f>+D37+D36</f>
        <v>1125000</v>
      </c>
      <c r="E38" s="12">
        <f t="shared" ref="E38" si="16">+E37+E36</f>
        <v>2200000</v>
      </c>
      <c r="F38" s="12">
        <f t="shared" ref="F38" si="17">+F37+F36</f>
        <v>2760000</v>
      </c>
      <c r="G38" s="12">
        <f t="shared" ref="G38" si="18">+G37+G36</f>
        <v>3125000</v>
      </c>
      <c r="H38" s="12">
        <f t="shared" ref="H38" si="19">+H37+H36</f>
        <v>3445000</v>
      </c>
      <c r="I38" s="12">
        <f t="shared" ref="I38" si="20">+I37+I36</f>
        <v>3720000</v>
      </c>
      <c r="J38" s="12">
        <f t="shared" ref="J38" si="21">+J37+J36</f>
        <v>5450000</v>
      </c>
    </row>
    <row r="39" spans="2:10" ht="15" thickTop="1" x14ac:dyDescent="0.35"/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C9D64-E583-4AF8-A723-E3CBC35A80C3}">
  <dimension ref="B2:J39"/>
  <sheetViews>
    <sheetView tabSelected="1" workbookViewId="0">
      <selection activeCell="N23" sqref="N23"/>
    </sheetView>
  </sheetViews>
  <sheetFormatPr defaultRowHeight="14.5" x14ac:dyDescent="0.35"/>
  <cols>
    <col min="1" max="1" width="5.7265625" customWidth="1"/>
    <col min="2" max="2" width="28.1796875" customWidth="1"/>
    <col min="3" max="3" width="13.81640625" bestFit="1" customWidth="1"/>
    <col min="4" max="7" width="11.1796875" bestFit="1" customWidth="1"/>
    <col min="8" max="10" width="10.1796875" bestFit="1" customWidth="1"/>
  </cols>
  <sheetData>
    <row r="2" spans="2:10" x14ac:dyDescent="0.35">
      <c r="B2" s="4" t="s">
        <v>27</v>
      </c>
    </row>
    <row r="3" spans="2:10" ht="6" customHeight="1" x14ac:dyDescent="0.35">
      <c r="B3" s="20"/>
      <c r="C3" s="20"/>
      <c r="D3" s="20"/>
      <c r="E3" s="20"/>
      <c r="F3" s="20"/>
      <c r="G3" s="20"/>
      <c r="H3" s="20"/>
      <c r="I3" s="20"/>
      <c r="J3" s="20"/>
    </row>
    <row r="4" spans="2:10" x14ac:dyDescent="0.35">
      <c r="B4" t="s">
        <v>24</v>
      </c>
      <c r="C4" s="17">
        <v>15000000</v>
      </c>
    </row>
    <row r="5" spans="2:10" x14ac:dyDescent="0.35">
      <c r="B5" t="s">
        <v>21</v>
      </c>
      <c r="C5" s="18">
        <v>0.08</v>
      </c>
    </row>
    <row r="6" spans="2:10" x14ac:dyDescent="0.35">
      <c r="B6" t="s">
        <v>25</v>
      </c>
      <c r="C6" s="19">
        <v>7</v>
      </c>
      <c r="D6" t="s">
        <v>28</v>
      </c>
    </row>
    <row r="7" spans="2:10" ht="15" thickBot="1" x14ac:dyDescent="0.4">
      <c r="B7" t="s">
        <v>26</v>
      </c>
      <c r="D7" s="14" t="s">
        <v>29</v>
      </c>
      <c r="E7" s="14" t="s">
        <v>30</v>
      </c>
      <c r="F7" s="14" t="s">
        <v>31</v>
      </c>
      <c r="G7" s="14" t="s">
        <v>32</v>
      </c>
      <c r="H7" s="14" t="s">
        <v>33</v>
      </c>
      <c r="I7" s="14" t="s">
        <v>34</v>
      </c>
      <c r="J7" s="14" t="s">
        <v>35</v>
      </c>
    </row>
    <row r="8" spans="2:10" ht="15" thickTop="1" x14ac:dyDescent="0.35">
      <c r="D8" s="17">
        <v>0</v>
      </c>
      <c r="E8" s="17">
        <v>1000000</v>
      </c>
      <c r="F8" s="17">
        <v>1500000</v>
      </c>
      <c r="G8" s="17">
        <v>2000000</v>
      </c>
      <c r="H8" s="17">
        <v>2500000</v>
      </c>
      <c r="I8" s="17">
        <v>3000000</v>
      </c>
      <c r="J8" s="17">
        <v>5000000</v>
      </c>
    </row>
    <row r="10" spans="2:10" ht="15" thickBot="1" x14ac:dyDescent="0.4">
      <c r="B10" s="13" t="s">
        <v>36</v>
      </c>
      <c r="C10" s="13" t="s">
        <v>37</v>
      </c>
      <c r="D10" s="13" t="s">
        <v>29</v>
      </c>
      <c r="E10" s="13" t="s">
        <v>30</v>
      </c>
      <c r="F10" s="13" t="s">
        <v>31</v>
      </c>
      <c r="G10" s="13" t="s">
        <v>32</v>
      </c>
      <c r="H10" s="13" t="s">
        <v>33</v>
      </c>
      <c r="I10" s="13" t="s">
        <v>34</v>
      </c>
      <c r="J10" s="13" t="s">
        <v>35</v>
      </c>
    </row>
    <row r="11" spans="2:10" ht="15" thickTop="1" x14ac:dyDescent="0.35">
      <c r="B11" t="s">
        <v>18</v>
      </c>
      <c r="C11" s="8"/>
      <c r="D11" s="8"/>
      <c r="E11" s="8"/>
      <c r="F11" s="8"/>
      <c r="G11" s="8"/>
      <c r="H11" s="8"/>
      <c r="I11" s="8"/>
      <c r="J11" s="8"/>
    </row>
    <row r="12" spans="2:10" x14ac:dyDescent="0.35">
      <c r="B12" t="s">
        <v>38</v>
      </c>
      <c r="D12" s="8"/>
      <c r="E12" s="8"/>
      <c r="F12" s="8"/>
      <c r="G12" s="8"/>
      <c r="H12" s="8"/>
      <c r="I12" s="8"/>
      <c r="J12" s="8"/>
    </row>
    <row r="13" spans="2:10" x14ac:dyDescent="0.35">
      <c r="B13" t="s">
        <v>39</v>
      </c>
      <c r="D13" s="8"/>
      <c r="E13" s="8"/>
      <c r="F13" s="8"/>
      <c r="G13" s="8"/>
      <c r="H13" s="8"/>
      <c r="I13" s="8"/>
      <c r="J13" s="8"/>
    </row>
    <row r="14" spans="2:10" ht="15" thickBot="1" x14ac:dyDescent="0.4">
      <c r="B14" t="s">
        <v>40</v>
      </c>
      <c r="D14" s="12"/>
      <c r="E14" s="12"/>
      <c r="F14" s="12"/>
      <c r="G14" s="12"/>
      <c r="H14" s="12"/>
      <c r="I14" s="12"/>
      <c r="J14" s="12"/>
    </row>
    <row r="15" spans="2:10" ht="15" thickTop="1" x14ac:dyDescent="0.35"/>
    <row r="17" spans="2:10" x14ac:dyDescent="0.35">
      <c r="B17" s="4" t="s">
        <v>41</v>
      </c>
    </row>
    <row r="18" spans="2:10" ht="6" customHeight="1" x14ac:dyDescent="0.35">
      <c r="B18" s="20"/>
      <c r="C18" s="20"/>
      <c r="D18" s="20"/>
      <c r="E18" s="20"/>
      <c r="F18" s="20"/>
      <c r="G18" s="20"/>
      <c r="H18" s="20"/>
      <c r="I18" s="20"/>
      <c r="J18" s="20"/>
    </row>
    <row r="19" spans="2:10" x14ac:dyDescent="0.35">
      <c r="B19" t="s">
        <v>24</v>
      </c>
      <c r="C19" s="17">
        <v>15000000</v>
      </c>
    </row>
    <row r="20" spans="2:10" x14ac:dyDescent="0.35">
      <c r="B20" t="s">
        <v>21</v>
      </c>
      <c r="C20" s="11"/>
    </row>
    <row r="21" spans="2:10" ht="15" thickBot="1" x14ac:dyDescent="0.4">
      <c r="B21" t="s">
        <v>42</v>
      </c>
      <c r="C21" s="18">
        <v>0.03</v>
      </c>
      <c r="D21" s="14" t="s">
        <v>29</v>
      </c>
      <c r="E21" s="14" t="s">
        <v>30</v>
      </c>
      <c r="F21" s="14" t="s">
        <v>31</v>
      </c>
      <c r="G21" s="14" t="s">
        <v>32</v>
      </c>
      <c r="H21" s="14" t="s">
        <v>33</v>
      </c>
      <c r="I21" s="14" t="s">
        <v>34</v>
      </c>
      <c r="J21" s="14" t="s">
        <v>35</v>
      </c>
    </row>
    <row r="22" spans="2:10" ht="15" thickTop="1" x14ac:dyDescent="0.35">
      <c r="B22" t="s">
        <v>44</v>
      </c>
      <c r="C22" s="11"/>
      <c r="D22" s="18">
        <v>5.0000000000000001E-3</v>
      </c>
      <c r="E22" s="18">
        <v>5.0000000000000001E-3</v>
      </c>
      <c r="F22" s="18">
        <v>0.01</v>
      </c>
      <c r="G22" s="18">
        <v>0</v>
      </c>
      <c r="H22" s="18">
        <v>0</v>
      </c>
      <c r="I22" s="18">
        <v>0</v>
      </c>
      <c r="J22" s="18">
        <v>0</v>
      </c>
    </row>
    <row r="23" spans="2:10" x14ac:dyDescent="0.35">
      <c r="B23" t="s">
        <v>43</v>
      </c>
      <c r="C23" s="18">
        <v>0.04</v>
      </c>
    </row>
    <row r="24" spans="2:10" x14ac:dyDescent="0.35">
      <c r="B24" t="s">
        <v>25</v>
      </c>
      <c r="C24">
        <v>7</v>
      </c>
      <c r="D24" t="s">
        <v>28</v>
      </c>
    </row>
    <row r="25" spans="2:10" ht="15" thickBot="1" x14ac:dyDescent="0.4">
      <c r="B25" t="s">
        <v>26</v>
      </c>
      <c r="D25" s="15" t="s">
        <v>29</v>
      </c>
      <c r="E25" s="15" t="s">
        <v>30</v>
      </c>
      <c r="F25" s="15" t="s">
        <v>31</v>
      </c>
      <c r="G25" s="15" t="s">
        <v>32</v>
      </c>
      <c r="H25" s="15" t="s">
        <v>33</v>
      </c>
      <c r="I25" s="15" t="s">
        <v>34</v>
      </c>
      <c r="J25" s="15" t="s">
        <v>35</v>
      </c>
    </row>
    <row r="26" spans="2:10" ht="15" thickTop="1" x14ac:dyDescent="0.35">
      <c r="D26" s="17">
        <v>0</v>
      </c>
      <c r="E26" s="17">
        <v>1000000</v>
      </c>
      <c r="F26" s="17">
        <v>1500000</v>
      </c>
      <c r="G26" s="17">
        <v>2000000</v>
      </c>
      <c r="H26" s="17">
        <v>2500000</v>
      </c>
      <c r="I26" s="17">
        <v>3000000</v>
      </c>
      <c r="J26" s="17">
        <v>5000000</v>
      </c>
    </row>
    <row r="28" spans="2:10" ht="15" thickBot="1" x14ac:dyDescent="0.4">
      <c r="B28" s="13" t="s">
        <v>45</v>
      </c>
      <c r="C28" s="13" t="s">
        <v>37</v>
      </c>
      <c r="D28" s="13" t="s">
        <v>29</v>
      </c>
      <c r="E28" s="13" t="s">
        <v>30</v>
      </c>
      <c r="F28" s="13" t="s">
        <v>31</v>
      </c>
      <c r="G28" s="13" t="s">
        <v>32</v>
      </c>
      <c r="H28" s="13" t="s">
        <v>33</v>
      </c>
      <c r="I28" s="13" t="s">
        <v>34</v>
      </c>
      <c r="J28" s="13" t="s">
        <v>35</v>
      </c>
    </row>
    <row r="29" spans="2:10" ht="15" thickTop="1" x14ac:dyDescent="0.35">
      <c r="B29" t="s">
        <v>46</v>
      </c>
      <c r="C29" s="11"/>
      <c r="D29" s="11"/>
      <c r="E29" s="11"/>
      <c r="F29" s="11"/>
      <c r="G29" s="11"/>
      <c r="H29" s="11"/>
      <c r="I29" s="11"/>
      <c r="J29" s="11"/>
    </row>
    <row r="30" spans="2:10" x14ac:dyDescent="0.35">
      <c r="B30" t="s">
        <v>47</v>
      </c>
      <c r="D30" s="11"/>
      <c r="E30" s="11"/>
      <c r="F30" s="11"/>
      <c r="G30" s="11"/>
      <c r="H30" s="11"/>
      <c r="I30" s="11"/>
      <c r="J30" s="11"/>
    </row>
    <row r="31" spans="2:10" x14ac:dyDescent="0.35">
      <c r="B31" t="s">
        <v>48</v>
      </c>
      <c r="D31" s="11"/>
      <c r="E31" s="11"/>
      <c r="F31" s="11"/>
      <c r="G31" s="11"/>
      <c r="H31" s="11"/>
      <c r="I31" s="11"/>
      <c r="J31" s="11"/>
    </row>
    <row r="32" spans="2:10" ht="15" thickBot="1" x14ac:dyDescent="0.4">
      <c r="B32" t="s">
        <v>49</v>
      </c>
      <c r="D32" s="16"/>
      <c r="E32" s="16"/>
      <c r="F32" s="16"/>
      <c r="G32" s="16"/>
      <c r="H32" s="16"/>
      <c r="I32" s="16"/>
      <c r="J32" s="16"/>
    </row>
    <row r="33" spans="2:10" ht="15" thickTop="1" x14ac:dyDescent="0.35"/>
    <row r="34" spans="2:10" ht="15" thickBot="1" x14ac:dyDescent="0.4">
      <c r="B34" s="13" t="s">
        <v>36</v>
      </c>
      <c r="C34" s="13" t="s">
        <v>37</v>
      </c>
      <c r="D34" s="13" t="s">
        <v>29</v>
      </c>
      <c r="E34" s="13" t="s">
        <v>30</v>
      </c>
      <c r="F34" s="13" t="s">
        <v>31</v>
      </c>
      <c r="G34" s="13" t="s">
        <v>32</v>
      </c>
      <c r="H34" s="13" t="s">
        <v>33</v>
      </c>
      <c r="I34" s="13" t="s">
        <v>34</v>
      </c>
      <c r="J34" s="13" t="s">
        <v>35</v>
      </c>
    </row>
    <row r="35" spans="2:10" ht="15" thickTop="1" x14ac:dyDescent="0.35">
      <c r="B35" t="s">
        <v>18</v>
      </c>
      <c r="C35" s="8"/>
      <c r="D35" s="8"/>
      <c r="E35" s="8"/>
      <c r="F35" s="8"/>
      <c r="G35" s="8"/>
      <c r="H35" s="8"/>
      <c r="I35" s="8"/>
      <c r="J35" s="8"/>
    </row>
    <row r="36" spans="2:10" x14ac:dyDescent="0.35">
      <c r="B36" t="s">
        <v>38</v>
      </c>
      <c r="D36" s="8"/>
      <c r="E36" s="8"/>
      <c r="F36" s="8"/>
      <c r="G36" s="8"/>
      <c r="H36" s="8"/>
      <c r="I36" s="8"/>
      <c r="J36" s="8"/>
    </row>
    <row r="37" spans="2:10" x14ac:dyDescent="0.35">
      <c r="B37" t="s">
        <v>39</v>
      </c>
      <c r="D37" s="8"/>
      <c r="E37" s="8"/>
      <c r="F37" s="8"/>
      <c r="G37" s="8"/>
      <c r="H37" s="8"/>
      <c r="I37" s="8"/>
      <c r="J37" s="8"/>
    </row>
    <row r="38" spans="2:10" ht="15" thickBot="1" x14ac:dyDescent="0.4">
      <c r="B38" t="s">
        <v>40</v>
      </c>
      <c r="D38" s="12"/>
      <c r="E38" s="12"/>
      <c r="F38" s="12"/>
      <c r="G38" s="12"/>
      <c r="H38" s="12"/>
      <c r="I38" s="12"/>
      <c r="J38" s="12"/>
    </row>
    <row r="39" spans="2:10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Mortgage &amp; Lease</vt:lpstr>
      <vt:lpstr>Mortgage Blank</vt:lpstr>
      <vt:lpstr>Corporate Loan</vt:lpstr>
      <vt:lpstr>Corporate Loan 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2024-08-16T07:29:08Z</dcterms:created>
  <dcterms:modified xsi:type="dcterms:W3CDTF">2025-01-23T15:39:54Z</dcterms:modified>
</cp:coreProperties>
</file>